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ย.1 ผ02(เคหะฯ)" sheetId="1" r:id="rId1"/>
    <sheet name="บัญชีสรุป(ผด.๐๑)" sheetId="2" r:id="rId2"/>
    <sheet name="ย.1 ผ02 (สาสุข)" sheetId="3" r:id="rId3"/>
    <sheet name="ย.1 ผ02(เข้มแข็ง)" sheetId="4" r:id="rId4"/>
    <sheet name="ย.2 ผ02(เข้มแข็ง)" sheetId="5" r:id="rId5"/>
    <sheet name="ย1 ผ02(สังคม)" sheetId="6" r:id="rId6"/>
    <sheet name="ย2 ผ02(บริหารงาน)" sheetId="7" r:id="rId7"/>
    <sheet name="ย2 ผ02(ศาสนา)" sheetId="8" r:id="rId8"/>
    <sheet name="ย3 ผ02(เข้ม)" sheetId="9" r:id="rId9"/>
    <sheet name="ย 4 ผ02(การศึกษา)" sheetId="10" r:id="rId10"/>
    <sheet name="ย2 ผ02(งบกลาง)" sheetId="11" r:id="rId11"/>
    <sheet name="ย3 ผ02(ศาสนา)" sheetId="12" r:id="rId12"/>
    <sheet name="ย4 ผ02(ศึกษา)" sheetId="13" r:id="rId13"/>
    <sheet name="ย5 ผ02(บริหาร)" sheetId="14" r:id="rId14"/>
    <sheet name="ย5 ผ02(เข้ม)" sheetId="15" r:id="rId15"/>
    <sheet name="ครุภัณฑ์ com บริหารสป.คลัง" sheetId="16" r:id="rId16"/>
    <sheet name="ครุภัณฑ์สนง.(ศึกษา)" sheetId="17" r:id="rId17"/>
    <sheet name="ครุภัณฑ์สนง.(สาธารณสุข)" sheetId="18" r:id="rId18"/>
    <sheet name="ครุภัณฑ์การศึกษา(ศึกษา)" sheetId="19" r:id="rId19"/>
    <sheet name="ครุภัณฑ์โฆษณา (สป)" sheetId="20" r:id="rId20"/>
    <sheet name="ครุภัณฑ์ สนง. (สป.)" sheetId="21" r:id="rId21"/>
  </sheets>
  <definedNames>
    <definedName name="_xlnm.Print_Area" localSheetId="0">'ย.1 ผ02(เคหะฯ)'!$A$2:$R$115</definedName>
  </definedNames>
  <calcPr fullCalcOnLoad="1"/>
</workbook>
</file>

<file path=xl/comments14.xml><?xml version="1.0" encoding="utf-8"?>
<comments xmlns="http://schemas.openxmlformats.org/spreadsheetml/2006/main">
  <authors>
    <author>HPB</author>
  </authors>
  <commentList>
    <comment ref="A26" authorId="0">
      <text>
        <r>
          <rPr>
            <b/>
            <sz val="9"/>
            <rFont val="Tahoma"/>
            <family val="2"/>
          </rPr>
          <t>HPB: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<sst xmlns="http://schemas.openxmlformats.org/spreadsheetml/2006/main" count="2007" uniqueCount="693">
  <si>
    <t>เทศบาลตำบลกระดังงา</t>
  </si>
  <si>
    <t>1.  ยุทธศาสตร์การพัฒนาเมืองน่าอยู่</t>
  </si>
  <si>
    <t>งบประมาณ</t>
  </si>
  <si>
    <t>ดำเนินการ</t>
  </si>
  <si>
    <t>ต.ค.</t>
  </si>
  <si>
    <t>พ.ย.</t>
  </si>
  <si>
    <t>ธ.ค.</t>
  </si>
  <si>
    <t>ม.ค</t>
  </si>
  <si>
    <t>ก.พ.</t>
  </si>
  <si>
    <t>มี.ค.</t>
  </si>
  <si>
    <t>เม.ย.</t>
  </si>
  <si>
    <t>หน่วยงาน</t>
  </si>
  <si>
    <t>พ.ค.</t>
  </si>
  <si>
    <t>มิ.ย.</t>
  </si>
  <si>
    <t>ส.ค.</t>
  </si>
  <si>
    <t>ก.ค.</t>
  </si>
  <si>
    <t>กองช่าง</t>
  </si>
  <si>
    <t>ที่</t>
  </si>
  <si>
    <t>สถานที่</t>
  </si>
  <si>
    <t>สาธารณสุข</t>
  </si>
  <si>
    <t>เทศบาลฯ</t>
  </si>
  <si>
    <t>สำนักปลัดฯ</t>
  </si>
  <si>
    <t>- ในเขตเทศบาลฯ</t>
  </si>
  <si>
    <t>2.  ยุทธศาสตร์ด้านการพัฒนาคนและเสริมสร้างสังคมเข้มแข็ง</t>
  </si>
  <si>
    <t>4.  ยุทธศาสตร์การพัฒนาด้านการศึกษา</t>
  </si>
  <si>
    <t>ทต.กระดังงา</t>
  </si>
  <si>
    <t>- สำนักงาน</t>
  </si>
  <si>
    <t>บัญชีสรุปจำนวนโครงการและงบประมาณ</t>
  </si>
  <si>
    <t>ยุทธศาสตร์แนวทางการพัฒนา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</si>
  <si>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</si>
  <si>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</si>
  <si>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</si>
  <si>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</si>
  <si>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จำนวนงบประมาณ</t>
  </si>
  <si>
    <t>งบประมาณทั้งหมด</t>
  </si>
  <si>
    <t>หน่วยดำเนินการ</t>
  </si>
  <si>
    <t>รวม</t>
  </si>
  <si>
    <t>ระบบเศรษฐกิจ</t>
  </si>
  <si>
    <t>รวมทั้งสิ้น</t>
  </si>
  <si>
    <t>3.  ยุทธศาสตร์การพัฒนาด้านเสริมสร้างความเข้มแข็งของ</t>
  </si>
  <si>
    <t>กองคลัง</t>
  </si>
  <si>
    <t>กอง</t>
  </si>
  <si>
    <t>ก.ย.</t>
  </si>
  <si>
    <t xml:space="preserve">5.  ยุทธศาสตร์การพัฒนาด้านประสิทธิภาพการเมือง  </t>
  </si>
  <si>
    <t>การบริหารและพัฒนาบุคลากรของท้องถิ่น</t>
  </si>
  <si>
    <t>โครงการส่งเสริมการท่องเที่ยว</t>
  </si>
  <si>
    <t xml:space="preserve"> </t>
  </si>
  <si>
    <t>โครงการจัดงานวันเด็ก</t>
  </si>
  <si>
    <t>โครงการพัฒนาประสิทธิภาพและ</t>
  </si>
  <si>
    <t>กองการศึกษา</t>
  </si>
  <si>
    <t>- ในเขตเทศบาล</t>
  </si>
  <si>
    <t>โครงการป้องกันและควบคุมโรคต่างๆ</t>
  </si>
  <si>
    <t>โครงการส่งเสริมสนับสนุนกองทุน</t>
  </si>
  <si>
    <t>สวัสดิการชุมชน</t>
  </si>
  <si>
    <t>พัฒนา</t>
  </si>
  <si>
    <t>โครงการส่งเสริมสนับสนุนการอบรม</t>
  </si>
  <si>
    <t>ต.กระดังงา</t>
  </si>
  <si>
    <t>โครงการสร้างจิตสำนึกคนรักษ์</t>
  </si>
  <si>
    <t>กระดังงา</t>
  </si>
  <si>
    <t>-</t>
  </si>
  <si>
    <t>โครงการเสริมสร้างความสัมพันธ์</t>
  </si>
  <si>
    <t>โครงการสนับสนุนอาหารเสริม (นม)</t>
  </si>
  <si>
    <t>หมู่ที่ 9</t>
  </si>
  <si>
    <t>โครงการที่ 1)</t>
  </si>
  <si>
    <t>โครงการติดตั้งกล้องวงจรปิด</t>
  </si>
  <si>
    <t>เด็กเล็กฯ</t>
  </si>
  <si>
    <t>ในเขตเทศบาลฯ</t>
  </si>
  <si>
    <t>โครงการพัฒนาส่งเสริมคุณภาพชีวิต</t>
  </si>
  <si>
    <t>ให้แก่ประชาชน</t>
  </si>
  <si>
    <t>เทศบาลตำบลกระดังงา  อำเภอบางคนที  จังหวัดสมุทรสงคราม</t>
  </si>
  <si>
    <t>แผนงานสาธารณสุข</t>
  </si>
  <si>
    <t>แผนงานสร้างความเข้มแข็งของชุมชน</t>
  </si>
  <si>
    <t>แผนงานการศาสนา วัฒนธรรมและนันทนาการ</t>
  </si>
  <si>
    <t xml:space="preserve"> - เพื่อสนับสนุนงบประมาณ</t>
  </si>
  <si>
    <t>3.  ยุทธศาสตร์ด้านเสริมสร้างความเข้มแข็งของระบบเศรษฐกิจ</t>
  </si>
  <si>
    <t>ในการดำเนินโครงการฯ</t>
  </si>
  <si>
    <t>ของชุมชนกระดังงาร่วมใจ</t>
  </si>
  <si>
    <t>- พื้นที่ชุมชน</t>
  </si>
  <si>
    <t>กระดังงาร่วมใจ</t>
  </si>
  <si>
    <t>ของชุมชนเกาะแก้วพัฒนา</t>
  </si>
  <si>
    <t>เกาะแก้วพัฒนา</t>
  </si>
  <si>
    <t>ของชุมชนเกาะใหญ่ร่วมใจ</t>
  </si>
  <si>
    <t>โครงการอบรมสัมมนาและศึกษาดูงาน</t>
  </si>
  <si>
    <t>ตามแนวทางการบริหารจัดการที่ดีฯ</t>
  </si>
  <si>
    <t>- ภายในประเทศ</t>
  </si>
  <si>
    <t>แผนงานบริหารงานทั่วไป</t>
  </si>
  <si>
    <t>5.  ยุทธศาสตร์พัฒนาด้านประสิทธิภาพการเมือง การบริหารและพัฒนาบุคลากรของท้องถิ่น</t>
  </si>
  <si>
    <t xml:space="preserve"> - ส่งเสริมบุคลากรให้ได้เข้ารับ</t>
  </si>
  <si>
    <t>การอบรมสัมมนา เพื่อให้เกิดทักษะ</t>
  </si>
  <si>
    <t>4.  ยุทธศาสตร์พัฒนาด้านการศึกษา ศาสนา ศิลปะ ประเพณีและวัฒนธรรม</t>
  </si>
  <si>
    <t>- ในเขต</t>
  </si>
  <si>
    <t>แผนงานเคหะและชุมชน</t>
  </si>
  <si>
    <t>โครงการส่งเสริมการมีส่วนร่วมของ</t>
  </si>
  <si>
    <t>ประชาชนในการพัฒนาท้องถิ่น</t>
  </si>
  <si>
    <t>การจัดทำแผนพัฒนาท้องถิ่น</t>
  </si>
  <si>
    <t>การแต่งตั้งคณะกรรมการชุมชน</t>
  </si>
  <si>
    <t>ประชาธิปไตย</t>
  </si>
  <si>
    <t xml:space="preserve"> - เพื่อส่งเสริมการออมให้กับ</t>
  </si>
  <si>
    <t>ประชาชนในเขตเทศบาล</t>
  </si>
  <si>
    <t>ให้มีคุณภาพชีวิตที่ดี</t>
  </si>
  <si>
    <t xml:space="preserve"> - เพื่อส่งเสริมสนับสนุน</t>
  </si>
  <si>
    <t>งบประมาณฯ ให้กับกองทุน</t>
  </si>
  <si>
    <t>สวัดิการชุมชน ฯลฯ</t>
  </si>
  <si>
    <t>2.  ยุทธศาสตร์ด้านการพัฒนาและเสริมสร้างสังคมเข้มแข็ง</t>
  </si>
  <si>
    <t>แผนงานงบกลาง</t>
  </si>
  <si>
    <t>สนับสนุนเบี้ยยังชีพและหรือจัดสวัสดิการ</t>
  </si>
  <si>
    <t>เพื่อช่วยเหลือแก่ผู้สูงอายุ</t>
  </si>
  <si>
    <t xml:space="preserve"> - เพื่อให้การสงเคราะห์และพัฒนา</t>
  </si>
  <si>
    <t>คุณภาพชีวิตของผู้สูงอายุให้ดีขึ้น</t>
  </si>
  <si>
    <t xml:space="preserve">เช่น สนับสนุนเบี้ยยังชีพแก่ผู้สูงอายุ </t>
  </si>
  <si>
    <t>1,6,7,8,9  ต.กระดังงา</t>
  </si>
  <si>
    <t>เพื่อช่วยเหลือแก่คนพิการ</t>
  </si>
  <si>
    <t>คุณภาพชีวิตของคนพิการให้ดีขึ้น</t>
  </si>
  <si>
    <t>เช่น สนับสนุนเบี้ยความพิการแก่</t>
  </si>
  <si>
    <t>คนพิการ  1,6,7,8,9  ต.กระดังงา</t>
  </si>
  <si>
    <t>เพื่อช่วยเหลือแก่ผู้ป่วยเอดส์</t>
  </si>
  <si>
    <t>เช่น สนับสนุนเบี้ยยังชีพแก่</t>
  </si>
  <si>
    <t>ผู้ป่วยเอดส์  1,6,7,8,9  ต.กระดังงา</t>
  </si>
  <si>
    <t>3.  ยุทธศาสตร์ด้านเสริมสร้างความเข้มข็งของระบบเศรษฐกิจ</t>
  </si>
  <si>
    <t xml:space="preserve"> - เพื่อเป็นค่าใช้จ่ายในโครงการ</t>
  </si>
  <si>
    <t>ส่งเสริมการท่องเที่ยวในการ</t>
  </si>
  <si>
    <t>อนุรักษ์ฟื้นฟูแหล่งท่องเที่ยว</t>
  </si>
  <si>
    <t>สาธารณสุขฯ</t>
  </si>
  <si>
    <t>โครงการจัดกิจกรรมวันราชพิธีต่างๆ</t>
  </si>
  <si>
    <t>โครงการจัดกิจกรรมวันสำคัญทางศาสนา</t>
  </si>
  <si>
    <t>และประเพณีท้องถิ่น</t>
  </si>
  <si>
    <t>วันลอยกระทง ฯลฯ</t>
  </si>
  <si>
    <t>- โรงเรียน</t>
  </si>
  <si>
    <t>การศึกษา</t>
  </si>
  <si>
    <t>4.  ยุทธศาสตร์ด้านการศึกษา ศาสนา ศิลปะ ประเพณีและวัฒนธรรม</t>
  </si>
  <si>
    <t>แผนงานการศึกษา</t>
  </si>
  <si>
    <t>บัญชีสรุปจำนวนโครงการพัฒนาท้องถิ่น กิจกรรมและและงบประมาณ</t>
  </si>
  <si>
    <t>แบบ ผด. 01</t>
  </si>
  <si>
    <t>ยุทธศาสตร์</t>
  </si>
  <si>
    <t>แผนงาน</t>
  </si>
  <si>
    <t>รับผิดชอบหลัก</t>
  </si>
  <si>
    <t>บัญชีจำนวนโครงการพัฒนาท้องถิ่น กิจกรรมและงบประมาณ</t>
  </si>
  <si>
    <t>แบบ ผด. 02</t>
  </si>
  <si>
    <t xml:space="preserve">โครงการ </t>
  </si>
  <si>
    <t>รายละเอียดของกิจกรรม</t>
  </si>
  <si>
    <t>ที่เกิดขึ้นจากโครงการ</t>
  </si>
  <si>
    <t>(บาท)</t>
  </si>
  <si>
    <t>ประสิทธิผลในการดำเนินงานของเทศบาล</t>
  </si>
  <si>
    <t>และวิสัยทัศน์ เพื่อนำมาใช้ใน</t>
  </si>
  <si>
    <t>การปฏิบัติงาน</t>
  </si>
  <si>
    <t xml:space="preserve"> - จ้างองค์กรหรือสถาบันที่เป็น</t>
  </si>
  <si>
    <t>กลาง ในการดำเนินการสำรวจ</t>
  </si>
  <si>
    <t xml:space="preserve"> - สนับสนุนงบประมาณให้โรงเรียน</t>
  </si>
  <si>
    <t>ของชุมชน 7 8 9 ร่มไทร</t>
  </si>
  <si>
    <t>7 8 9 ร่มไทร</t>
  </si>
  <si>
    <t xml:space="preserve"> - เพื่อจ่ายเป็นค่าจ้างเหมาจัดทำอาหาร</t>
  </si>
  <si>
    <t>ในการจัดหาอาหารกลางวันให้แก่</t>
  </si>
  <si>
    <t>เด็กนักเรียน</t>
  </si>
  <si>
    <t>- ศูนย์พัฒนา</t>
  </si>
  <si>
    <t>โครงการส่งเสริมศักยภาพการบริหารงาน</t>
  </si>
  <si>
    <t>ศูนย์พัฒนาเด็กเล็กฯ</t>
  </si>
  <si>
    <t xml:space="preserve"> - เพื่อเป็นค่าใช้จ่ายในการสร้าง</t>
  </si>
  <si>
    <t>ศักยภาพบุคลากรทางการศึกษา</t>
  </si>
  <si>
    <t>และผู้เกี่ยวข้องทางการศึกษา</t>
  </si>
  <si>
    <t xml:space="preserve"> - เพื่อเป็นค่าจัดซื้อวัสดุอาหารเสริม</t>
  </si>
  <si>
    <t>(นม) ให้แก่เด็กเล็กก่อนวัยเรียน</t>
  </si>
  <si>
    <t>เด็กเล็กฯ และ</t>
  </si>
  <si>
    <t>โรงเรียนอนุบาลฯ</t>
  </si>
  <si>
    <t>2  โครงการ</t>
  </si>
  <si>
    <t>1  โครงการ</t>
  </si>
  <si>
    <t xml:space="preserve"> - เพื่อจัดโครงการ/กิจกรรม</t>
  </si>
  <si>
    <t xml:space="preserve"> - เพื่อจัดโครงการ/กิจกรรม </t>
  </si>
  <si>
    <t xml:space="preserve">ในวันประเพณีต่างๆ เช่น </t>
  </si>
  <si>
    <t xml:space="preserve">วันวิสาขบูชา วันสงกรานต์ </t>
  </si>
  <si>
    <t>3  โครงการ</t>
  </si>
  <si>
    <t>เกาะใหญ่ร่วมใจ</t>
  </si>
  <si>
    <t>การเรียนรู้และศึกษาดูงาน</t>
  </si>
  <si>
    <t>ที่เผยแพร่พระราชกรณียกิจ</t>
  </si>
  <si>
    <t xml:space="preserve">นอกห้องเรียนของศูนย์พัฒนาเด็กเล็ก </t>
  </si>
  <si>
    <t xml:space="preserve">เด็กอนุบาลและเด็กนักเรียน </t>
  </si>
  <si>
    <t>และประเมินผลฯ เพื่อเพิ่ม</t>
  </si>
  <si>
    <t>ในการปฏิบัติราชการ</t>
  </si>
  <si>
    <t>ประสิทธิภาพและประสิทธิผล</t>
  </si>
  <si>
    <t xml:space="preserve"> - เพื่อให้เด็กได้มีส่วนร่วม</t>
  </si>
  <si>
    <t>ในกิจกรรมของโรงเรียน</t>
  </si>
  <si>
    <t xml:space="preserve">     1.1  แผนงานสาธารณสุข</t>
  </si>
  <si>
    <t xml:space="preserve">     2.1  แผนงานบริหารงานทั่วไป</t>
  </si>
  <si>
    <t xml:space="preserve">     2.2  แผนงานสร้างความเข้มแข็งของชุมชน</t>
  </si>
  <si>
    <t xml:space="preserve">     2.3  แผนงานการศาสนา วัฒนธรรมและนันทนาการ</t>
  </si>
  <si>
    <t xml:space="preserve">     2.4  แผนงานงบกลาง</t>
  </si>
  <si>
    <t xml:space="preserve">     3.1  แผนงานสร้างความเข้มแข็งของชุมชน</t>
  </si>
  <si>
    <t xml:space="preserve">     3.2  แผนงานการศาสนา วัฒนธรรมและนันทนาการ</t>
  </si>
  <si>
    <t xml:space="preserve">     4.1  แผนงานการศึกษา</t>
  </si>
  <si>
    <t xml:space="preserve">     5.1  แผนงานบริหารงานทั่วไป</t>
  </si>
  <si>
    <t>แผนงานสังคมสงเคราะห์</t>
  </si>
  <si>
    <t xml:space="preserve">     1.2  แผนงานสังคมสงเคราะห์</t>
  </si>
  <si>
    <t xml:space="preserve">     1.3  แผนงานเคหะและชุมชน</t>
  </si>
  <si>
    <t xml:space="preserve">     1.4  แผนงานสร้างความเข้มแข็งของชุมชน</t>
  </si>
  <si>
    <t xml:space="preserve">     1.5  แผนงานการศาสนา วัฒนธรรมและนันทนาการ</t>
  </si>
  <si>
    <t>แบบ ผด. 02/1</t>
  </si>
  <si>
    <t xml:space="preserve">บัญชีจำนวนครุภัณฑ์สำหรับที่ไม่ได้ดำเนินการตามโครงการพัฒนาท้องถิ่น </t>
  </si>
  <si>
    <t>1.  ประเภทครุภัณฑ์คอมพิวเตอร์</t>
  </si>
  <si>
    <t xml:space="preserve"> - จัดซื้อเครื่องคอมพิวเตอร์</t>
  </si>
  <si>
    <t>จำนวน  1 ชุด</t>
  </si>
  <si>
    <t xml:space="preserve"> - จัดซื้อเครื่องพิมพ์ชนิดเลเซอร์</t>
  </si>
  <si>
    <t>/ชนิด LED ขาวดำ</t>
  </si>
  <si>
    <t>เทศบาล</t>
  </si>
  <si>
    <t>จำนวน  1  เครื่อง</t>
  </si>
  <si>
    <t>อนุบาลฯ</t>
  </si>
  <si>
    <t>5  โครงการ</t>
  </si>
  <si>
    <t>โครงการบูรณาการสุขภาพผู้สูงอายุ</t>
  </si>
  <si>
    <t>- เพื่อจ่ายเป็นค่าดำเนินงานโครงการ</t>
  </si>
  <si>
    <t xml:space="preserve">- เพื่อจ่ายเป็นค่าใช้จ่ายในการฝึกอบรม </t>
  </si>
  <si>
    <t>- เพื่อจ่ายเป็นค่าใช้จ่ายในการ</t>
  </si>
  <si>
    <t>ดำเนินงานโครงการอบรมและ</t>
  </si>
  <si>
    <t>ศึกษาดูงาน ด้านสิ่งแวดล้อม</t>
  </si>
  <si>
    <t>- เพื่อจ่ายเป็นค่าใช้จ่ายในการดำเนิน</t>
  </si>
  <si>
    <t>โครงการส่งเสริมอาชีพการประดิษฐ์</t>
  </si>
  <si>
    <t xml:space="preserve">ข้อมูลพื้นฐาน </t>
  </si>
  <si>
    <t>ในครอบครัวและชุมชน</t>
  </si>
  <si>
    <t>องค์กรปกครองส่วนท้องถิ่น</t>
  </si>
  <si>
    <t>คุณภาพชีวิตของผู้ป่วยเอดส์ให้ดีขึ้น</t>
  </si>
  <si>
    <t>โครงการอาหารกลางวันสำหรับนักเรียน</t>
  </si>
  <si>
    <t>เงินรางวัล</t>
  </si>
  <si>
    <t>- ภายในและนอก</t>
  </si>
  <si>
    <t>ประเทศ</t>
  </si>
  <si>
    <t>- เพื่อจ่ายเป็นค่าของขวัญ ของรางวัล</t>
  </si>
  <si>
    <t>โล่รางวัลหรือเงินรางวัล ให้แก่</t>
  </si>
  <si>
    <t>ผู้ทำคุณประโยชน์ให้กับเทศบาล</t>
  </si>
  <si>
    <t>และอื่นๆ ตามความจำเป็น</t>
  </si>
  <si>
    <t>เลือกตั้งนายกเทศมนตรี สมาชิก</t>
  </si>
  <si>
    <t>พร้อมอุปกรณ์ติดตั้ง  จำนวน 1 ชุด</t>
  </si>
  <si>
    <t>(1) ค่าใช้จ่ายในการเดินทาง</t>
  </si>
  <si>
    <t>ไปราชการ</t>
  </si>
  <si>
    <t>(งานป้องกัน)</t>
  </si>
  <si>
    <t>(2) ค่าใช้จ่ายในการเดินทาง</t>
  </si>
  <si>
    <t>(3) ค่าใช้จ่ายในการเดินทาง</t>
  </si>
  <si>
    <t>โครงการศึกษาศูนย์พัฒนาแหล่งเรียนรู้</t>
  </si>
  <si>
    <t>นอกห้องเรียนของศูนย์พัฒนาเด็กเล็กฯ</t>
  </si>
  <si>
    <t xml:space="preserve"> - เพื่อจ่ายเป็นค่าใช้จ่ายในการดำเนิน</t>
  </si>
  <si>
    <t>งานโครงการศึกษาแหล่งเรียนรู้ฯ</t>
  </si>
  <si>
    <t>(4) ค่าใช้จ่ายในการเดินทาง</t>
  </si>
  <si>
    <t xml:space="preserve">สัมมนาเพิ่มประสิทธิภาพสมาชิกฯ </t>
  </si>
  <si>
    <t>และพนักงาน</t>
  </si>
  <si>
    <t>กลางวันให้กับเด็กเล็กของศูนย์พัฒนา</t>
  </si>
  <si>
    <t>โครงการสนับสนุนค่าใช้จ่าย</t>
  </si>
  <si>
    <t>ในการบริหารสถานศึกษา</t>
  </si>
  <si>
    <t xml:space="preserve"> - เพื่อจ่ายเป็นค่าจัดการเรียนการสอน</t>
  </si>
  <si>
    <t>ของเด็กเล็กของศูนย์พัฒนาเด็กเล็กฯ</t>
  </si>
  <si>
    <t xml:space="preserve"> - เพื่อจ่ายเป็นค่าหนังสือเรียน,อุปกรณ์</t>
  </si>
  <si>
    <t>ชั้น ป. 1 - ป. 6 โรงเรียนวัดเกาะใหญ่ฯ</t>
  </si>
  <si>
    <t>(5) ค่าใช้จ่ายในการเดินทาง</t>
  </si>
  <si>
    <t>(6) ค่าใช้จ่ายในการเดินทาง</t>
  </si>
  <si>
    <t xml:space="preserve"> - เพื่อจ่ายเป็นค่าจัดซื้อตู้เหล็ก</t>
  </si>
  <si>
    <t>เก็บเอกสาร แบบบานเลื่อน</t>
  </si>
  <si>
    <t xml:space="preserve"> - เพื่อจ่ายเป็นค่าจัดซื้อ</t>
  </si>
  <si>
    <t>พร้อมอุปกรณ์ติดตั้ง</t>
  </si>
  <si>
    <t>(เงินอุดหนุน)</t>
  </si>
  <si>
    <t>(เงินสมทบ)</t>
  </si>
  <si>
    <t>แผนการดำเนินงาน  ประจำปีงบประมาณ  พ.ศ. 2562</t>
  </si>
  <si>
    <t>3   โครงการ</t>
  </si>
  <si>
    <t>กองสาธารณสุขฯ</t>
  </si>
  <si>
    <t>กองช่าง+กองการศึกษา</t>
  </si>
  <si>
    <t>2.  ประเภทครุภัณฑ์สำนักงาน</t>
  </si>
  <si>
    <t>สำนักปลัดฯ+กองการศึกษา</t>
  </si>
  <si>
    <t>แผนการดำเนินงาน  ประจำปีงบประมาณ  พ.ศ. 2564</t>
  </si>
  <si>
    <t>แผนการดำเนินงาน  ประจำปีงบประมาณ พ.ศ. 2564</t>
  </si>
  <si>
    <t>โครงการก่อสร้างป้ายสวนสาธารณะ</t>
  </si>
  <si>
    <t>เฉลิมพระเกียรติฯ</t>
  </si>
  <si>
    <t>(บริเวณสวนสาธารณะเทศบาล</t>
  </si>
  <si>
    <r>
      <t>(เทศบัญญัติ ปี 64   หน้า  10</t>
    </r>
    <r>
      <rPr>
        <sz val="15"/>
        <rFont val="Angsana New"/>
        <family val="1"/>
      </rPr>
      <t xml:space="preserve">3 </t>
    </r>
    <r>
      <rPr>
        <sz val="15"/>
        <color indexed="8"/>
        <rFont val="Angsana New"/>
        <family val="1"/>
      </rPr>
      <t xml:space="preserve"> )</t>
    </r>
  </si>
  <si>
    <t>ตำบลกระดังงา)  หมู่ที่ 9   ตำบลกระดังงา</t>
  </si>
  <si>
    <t>เพิ่มเติม  เปลี่ยนแปลง  ครั้งที่ 2)</t>
  </si>
  <si>
    <t>หน้า  21    โครงการที่  30 )</t>
  </si>
  <si>
    <t>เพื่อจ่ายเป็นค่าก่อสร้างป้ายสวนสาธารณะ</t>
  </si>
  <si>
    <t>เฉลิมพระเกียรติฯ (บริเวณสวนสาธารณะ</t>
  </si>
  <si>
    <t>เทศบาลตำบลกระดังงา  หมู่ที่ 9  ต.กระดังงา</t>
  </si>
  <si>
    <t>(ตามแบบรูปรายการละเอียด ที่กรมโยธาธิการ</t>
  </si>
  <si>
    <t>และผังเมืองกำหนด)</t>
  </si>
  <si>
    <t>ความยาว  5.00 ม.  ความสูง  3.30 ม.</t>
  </si>
  <si>
    <t>โดยทำการก่อสร้างป้ายสวนสาธารณะ</t>
  </si>
  <si>
    <t xml:space="preserve">เฉลิมพระเกียรติฯ   ความกว้าง  1.70 ม.  </t>
  </si>
  <si>
    <t>บริเวณ</t>
  </si>
  <si>
    <t>สวนสาธารณะ</t>
  </si>
  <si>
    <t>เทศบาลตำบล</t>
  </si>
  <si>
    <t>พ.ศ. 2563</t>
  </si>
  <si>
    <t>พ.ศ. 2564</t>
  </si>
  <si>
    <t xml:space="preserve">โครงการจัดซื้อทุ่นลอยน้ำอเนกประสงค์ </t>
  </si>
  <si>
    <t>HDPE (บริเวณตลาดน้ำบางน้อย</t>
  </si>
  <si>
    <t>ฝั่งวัดเกาะใหญ่) หมู่ที่ 6  ตำบลกระดังงา</t>
  </si>
  <si>
    <t xml:space="preserve">(แผนพัฒนาฯ  ปี 61 - 65  </t>
  </si>
  <si>
    <t>หน้า  13    โครงการที่  12 )</t>
  </si>
  <si>
    <r>
      <t>(เทศบัญญัติ ปี 64   หน้า  104</t>
    </r>
    <r>
      <rPr>
        <sz val="15"/>
        <rFont val="Angsana New"/>
        <family val="1"/>
      </rPr>
      <t xml:space="preserve"> </t>
    </r>
    <r>
      <rPr>
        <sz val="15"/>
        <color indexed="8"/>
        <rFont val="Angsana New"/>
        <family val="1"/>
      </rPr>
      <t xml:space="preserve"> )</t>
    </r>
  </si>
  <si>
    <t>เพื่อจ่ายเป็นค่าจัดซื้อทุ่นลอยน้ำอเนกประสงค์</t>
  </si>
  <si>
    <t>โดยทำการจัดซื้อทุ่นลอยน้ำอเนกประสงค์</t>
  </si>
  <si>
    <t xml:space="preserve">(ตามแบบรูปรายการละเอียดที่ </t>
  </si>
  <si>
    <t>เทศบาลตำบลกระดังงากำหนด)</t>
  </si>
  <si>
    <t xml:space="preserve">หมู่ที่ 6 </t>
  </si>
  <si>
    <t>(ภายในเขตเทศบาลตำบลกระดังงา)</t>
  </si>
  <si>
    <t>หน้า  15    โครงการที่  16 )</t>
  </si>
  <si>
    <t>- เพื่อจ่ายเป็นค่าติดตั้งกล้องวงจรปิด</t>
  </si>
  <si>
    <t>โดยทำการติดตั้งกล้องวงจรปิด  จำนวน  11  จุด</t>
  </si>
  <si>
    <t>2. บริเวณตรงข้ามถนนเทศบาลตำบลกระดังงา 1</t>
  </si>
  <si>
    <t>จำนวน  1  จุด</t>
  </si>
  <si>
    <t>3. บริเวณตรงข้ามถนนเทศบาลตำบลกระดังงา 2</t>
  </si>
  <si>
    <t>จำนวน  1 จุด</t>
  </si>
  <si>
    <t>4. บริเวณตรงข้ามถนนเทศบาลตำบลกระดังงา 4</t>
  </si>
  <si>
    <t>5. บริเวณหน้าธนาคารกรุงเทพ  จำนวน  1 จุด</t>
  </si>
  <si>
    <t>6. บริเวณหน้าวัดเกาะใหญ่  จำนวน  1 จุด</t>
  </si>
  <si>
    <t>8. บริเวณตรงข้ามถนนเทศบาลตำบลกระดังา 8</t>
  </si>
  <si>
    <t>โครงการติดตั้งโคมไฟฟ้าแบบ LED</t>
  </si>
  <si>
    <t>ภายในเขตเทศบาลตำบลกระดังงา</t>
  </si>
  <si>
    <t>HDPE   (บริเวณตลาดน้ำบางน้อย</t>
  </si>
  <si>
    <t>หน้า  17    โครงการที่  21 )</t>
  </si>
  <si>
    <t>- เพื่อจ่ายเป็นค่าติดตั้งโคมไฟฟ้าแบบ LED</t>
  </si>
  <si>
    <t>โดยทำการติดตั้งโคมไฟฟ้าแบบ LED</t>
  </si>
  <si>
    <t>โครงการปรับปรุงคอสะพานข้าม</t>
  </si>
  <si>
    <t>ขนาด 120 วัตต์ พร้อมอุปกรณ์  จำนวน  60  ชุด</t>
  </si>
  <si>
    <t>คลองบางน้อย (บริเวณวัดไทร)</t>
  </si>
  <si>
    <t>หมู่ที่ 1 , 9  ตำบลกระดังงา</t>
  </si>
  <si>
    <t xml:space="preserve">(แผนพัฒนาฯ  ปี  61 - 65  </t>
  </si>
  <si>
    <t>หน้า  20   โครงการที่  28 )</t>
  </si>
  <si>
    <r>
      <t>(เทศบัญญัติ ปี 64   หน้า  105</t>
    </r>
    <r>
      <rPr>
        <sz val="15"/>
        <rFont val="Angsana New"/>
        <family val="1"/>
      </rPr>
      <t xml:space="preserve"> </t>
    </r>
    <r>
      <rPr>
        <sz val="15"/>
        <color indexed="8"/>
        <rFont val="Angsana New"/>
        <family val="1"/>
      </rPr>
      <t xml:space="preserve"> )</t>
    </r>
  </si>
  <si>
    <t>- เพื่อจ่ายเป็นค่าปรับปรุงคอสะพานข้าม</t>
  </si>
  <si>
    <t>โดยทำการปรับปรุงเชิงลาดคอสะพานข้าม</t>
  </si>
  <si>
    <t>คลองบางน้อย ความกว้าง 7.00 เมตร</t>
  </si>
  <si>
    <t>ความยาวสองฝั่ง 28.00 เมตร และปรับปรุง</t>
  </si>
  <si>
    <t>ผิวจราจรแอสฟัลท์ติกคอนกรีตถนนเชื่อมสะพาน</t>
  </si>
  <si>
    <t>ความกว้าง 7.00 เมตร ความยาวรวม 67.00 เมตร</t>
  </si>
  <si>
    <t>ความหนา 0.05 เมตร พื้นที่ลาดยางไม่น้อยกว่า</t>
  </si>
  <si>
    <t>469.00 ตารางเมตร</t>
  </si>
  <si>
    <t>โครงการปรับปรุงถนนผิวจราจร</t>
  </si>
  <si>
    <t>แอสฟัลท์ติกคอนกรีต</t>
  </si>
  <si>
    <t>(บริเวณถนนสายเทศบาลตำบลกระดังงา 4)</t>
  </si>
  <si>
    <t>หมู่ที่ 6  ตำบลกระดังงา</t>
  </si>
  <si>
    <t>หน้า  14   โครงการที่  15 )</t>
  </si>
  <si>
    <t xml:space="preserve"> ภายในเขต</t>
  </si>
  <si>
    <t xml:space="preserve"> หมู่ที่  1,9</t>
  </si>
  <si>
    <t>หมู่ที่  6</t>
  </si>
  <si>
    <t>- เพื่อจ่ายเป็นค่าปรับปรุงผิวจราจร</t>
  </si>
  <si>
    <t xml:space="preserve">แอสฟัลท์ติกคอนกรีต </t>
  </si>
  <si>
    <t>โดยทำการลาดยางแอสฟัลท์ติกคอนกรีต</t>
  </si>
  <si>
    <t>ความกว้าง 6.00 เมตร ความยาว  246.00 เมตร</t>
  </si>
  <si>
    <t>1,476.00 ตารางเมตร</t>
  </si>
  <si>
    <t>โครงการปรับปรุงอาคารโรงฝึกงาน</t>
  </si>
  <si>
    <t>(บริเวณอาคารโรงฝึกงานเทศบาลตำบลกระดังงา</t>
  </si>
  <si>
    <t>- เพื่อจ่ายเป็นค่าปรับปรุงอาคารโรงฝึกงาน</t>
  </si>
  <si>
    <t xml:space="preserve">เทศบาลตำบลกระดังงา </t>
  </si>
  <si>
    <t>(บริเวณอาคารโรงฝึกงานเทศบาลตำบลกระดังงา)</t>
  </si>
  <si>
    <t>หมู่ที่ 9  ตำบลกระดังงา</t>
  </si>
  <si>
    <t>โดยทำการปรับปรุงอาคารโรงฝึกงาน</t>
  </si>
  <si>
    <t>ขนาดความกว้าง 10.00 เมตร ความยาว  32.00 เมตร</t>
  </si>
  <si>
    <t>โดยทำการปรับปรุงดังนี้.-</t>
  </si>
  <si>
    <t>106.80   ตารางเมตร</t>
  </si>
  <si>
    <t xml:space="preserve">1. ติดตั้งผนังอลูมิเนียม   พื้นที่ไม่น้อยกว่า  </t>
  </si>
  <si>
    <t xml:space="preserve">2. ติดตั้งรางน้ำฝนสแตนเลส   พื้นที่ไม่น้อยกว่า  </t>
  </si>
  <si>
    <t>32.00   เมตร</t>
  </si>
  <si>
    <t xml:space="preserve">3. ติดตั้งเครื่องปรับอากาศแบบแยกส่วน    </t>
  </si>
  <si>
    <t xml:space="preserve">จำนวน  6  เครื่อง   </t>
  </si>
  <si>
    <t>หน้า  24   โครงการที่  37 )</t>
  </si>
  <si>
    <r>
      <t>(เทศบัญญัติ ปี 64   หน้า  106</t>
    </r>
    <r>
      <rPr>
        <sz val="15"/>
        <color indexed="8"/>
        <rFont val="Angsana New"/>
        <family val="1"/>
      </rPr>
      <t xml:space="preserve"> )</t>
    </r>
  </si>
  <si>
    <t>7   โครงการ</t>
  </si>
  <si>
    <t>หมู่ที่  9</t>
  </si>
  <si>
    <t xml:space="preserve">(เทศบัญญัติปี 64  หน้า 95   </t>
  </si>
  <si>
    <t>(แผนฯ ปี 61 - 65  หน้า 37 โครงการที่ 4)</t>
  </si>
  <si>
    <t>(แผนฯ ปี 61 - 65 หน้า 36 โครงการที่ 2)</t>
  </si>
  <si>
    <t xml:space="preserve">(เทศบัญญัติปี 64 หน้า 96  (2) </t>
  </si>
  <si>
    <t>(แผนฯ ปี 61 - 65 หน้า 36 โครงการที่ 1)</t>
  </si>
  <si>
    <t xml:space="preserve">(เทศบัญญัติปี 64 หน้า 96  (1) </t>
  </si>
  <si>
    <t>หรือโรคอื่นๆ งานด้านสิ่งแวดล้อม</t>
  </si>
  <si>
    <t>การบริหารจัดการขยะ งานด้านกฎหมาย</t>
  </si>
  <si>
    <t xml:space="preserve">สาธารณสุขและงานที่เกี่ยวข้อง </t>
  </si>
  <si>
    <t>การงานสาธารณะฯลฯ</t>
  </si>
  <si>
    <t xml:space="preserve">(เทศบัญญัติปี 64 หน้า 96  (3) </t>
  </si>
  <si>
    <t xml:space="preserve">ค่าใช้จ่ายในการจัดงาน </t>
  </si>
  <si>
    <t xml:space="preserve">- เพื่อจ่ายเป็นค่าจัดงานต่างๆ </t>
  </si>
  <si>
    <t>จัดนิทรรศการ ประกวด การแข่งขัน</t>
  </si>
  <si>
    <t>ตำบลกระดังงา</t>
  </si>
  <si>
    <t xml:space="preserve">โครงการป้องกันและลดอุบัติเหตุ </t>
  </si>
  <si>
    <t>(แผนฯ ปี 61 - 65 หน้า 70 โครงการที่ 1)</t>
  </si>
  <si>
    <t>- เพื่อจ่ายเป็นค่าดำเนินโครงการ</t>
  </si>
  <si>
    <t>หรือกิจกรรมเกี่ยวกับการป้องกัน</t>
  </si>
  <si>
    <t>และลดอุบัติเหตุด้านการจราจร</t>
  </si>
  <si>
    <t>และพิธีเปิดอาคารต่างๆ ฯลฯ</t>
  </si>
  <si>
    <t>ช่วงเทศกาลต่างๆ ฯลฯ</t>
  </si>
  <si>
    <t>งานป้องกัน</t>
  </si>
  <si>
    <t>สำนักปลัด</t>
  </si>
  <si>
    <t>(แผนฯ ปี 61 - 65 เพิ่มเติม เปลี่ยนแปลง</t>
  </si>
  <si>
    <t>- จุดบริการ</t>
  </si>
  <si>
    <t>ประชาชน</t>
  </si>
  <si>
    <t xml:space="preserve">HDPE   จำนวน  50.50  ตารางเมตร </t>
  </si>
  <si>
    <t>โครงการรักษ์แหล่งน้ำ</t>
  </si>
  <si>
    <t>(แหล่งน้ำ)</t>
  </si>
  <si>
    <t>โครงการรักษาความสงบเรียบร้อยของ</t>
  </si>
  <si>
    <t>ประชาชนหรือส่งเสริมความปลอดภัย</t>
  </si>
  <si>
    <t>ในชีวิตและทรัพย์สินของชุมชน</t>
  </si>
  <si>
    <t>และบรรเทาสาธารณภัยและ</t>
  </si>
  <si>
    <t>การรักษาความสงบเรียบร้อย</t>
  </si>
  <si>
    <t>ของประชาชน</t>
  </si>
  <si>
    <t>(แผนฯ ปี 61 - 65 หน้า 71 โครงการที่ 1)</t>
  </si>
  <si>
    <t>- เพื่อจ่ายเป็นค่าดำเนินการจัดเวที</t>
  </si>
  <si>
    <t xml:space="preserve">ประชาคม ส่งเสริม สนับสนุน </t>
  </si>
  <si>
    <t>การมีส่วนร่วมของประชาชนใน</t>
  </si>
  <si>
    <t>การสร้างเครือข่ายองค์กรชุมชน</t>
  </si>
  <si>
    <t>การรับฟังความคิดเห็นประชาชน</t>
  </si>
  <si>
    <t>และภาคส่วนต่างๆ เพื่อการปฏิบัติ</t>
  </si>
  <si>
    <t>ราชการแบบบูรณาการ ฯลฯ</t>
  </si>
  <si>
    <t>โครงการส่งเสริมอาชีพในชุมชน</t>
  </si>
  <si>
    <t>(แผนฯ ปี 61 - 65 หน้า 76 โครงการที่ 13)</t>
  </si>
  <si>
    <t>(เทศบัญญัติปี 64  หน้า  110 )</t>
  </si>
  <si>
    <t xml:space="preserve">(เทศบัญญัติปี 64  หน้า  110 )   </t>
  </si>
  <si>
    <t>(เทศบัญญัติปี 64  หน้า  111 )</t>
  </si>
  <si>
    <t>(เทศบัญญัติปี 64  หน้า  109 )</t>
  </si>
  <si>
    <t>สถานที่ดูงาน</t>
  </si>
  <si>
    <t>ที่เหมาะสม</t>
  </si>
  <si>
    <t>เทศบาลฯ ,</t>
  </si>
  <si>
    <t>(แผนฯ ปี 61 - 65 หน้า 67 โครงการที่ 1)</t>
  </si>
  <si>
    <t xml:space="preserve">(เทศบัญญัติปี 64  หน้า  111 )   </t>
  </si>
  <si>
    <t>ดำเนินกิจกรรมหรือโครงการ</t>
  </si>
  <si>
    <t>เสริมสร้างความสัมพันธ์ที่ดีของ</t>
  </si>
  <si>
    <t>สถาบันครอบครัว การป้องกันและ</t>
  </si>
  <si>
    <t>แก้ไขปัญหาสังคมในปัจจุบัน</t>
  </si>
  <si>
    <t>โครงการเสริมสร้างคุณธรรม จริยธรรม</t>
  </si>
  <si>
    <t>ป้องกันการทุจริตและสร้างความโปร่งใส</t>
  </si>
  <si>
    <t>ขององค์กรปกครองส่วนท้องถิ่น หรือ</t>
  </si>
  <si>
    <t>กิจกรรม/โครงการที่ส่งเสริมระบอบ</t>
  </si>
  <si>
    <t>หรือกิจกรรมเกี่ยวกับการเสริมสร้าง</t>
  </si>
  <si>
    <t>คุณธรรม จริยธรรมหรือส่งเสริม</t>
  </si>
  <si>
    <t>ระบอบประชาธิปไตย ความเสมอภาค</t>
  </si>
  <si>
    <t>สิทธิเสรีภาพของประชาชน หรือ</t>
  </si>
  <si>
    <t>การต่อต้านการทุจริตและการสร้าง</t>
  </si>
  <si>
    <t>ความโปร่งใสและการพัฒนาระบบ</t>
  </si>
  <si>
    <t>โครงการโควิดวิถีใหม่กับครอบครัวเก่า</t>
  </si>
  <si>
    <t>(แผนฯ ปี 61 - 65 หน้า 72 โครงการที่ 3)</t>
  </si>
  <si>
    <t>(เทศบัญญัติปี 64  หน้า  112 )</t>
  </si>
  <si>
    <t>- เพื่อจ่ายให้กับ ศูนย์พัฒนาครอบครัว</t>
  </si>
  <si>
    <t>ในชุมชนเทศบาลตำบลกระดังงา</t>
  </si>
  <si>
    <t>เพื่อดำเนินงานโครงการโควิดวิถีใหม่</t>
  </si>
  <si>
    <t>กับครอบครัวเก่า</t>
  </si>
  <si>
    <t>ครั้งที่ 2  หน้า 27 โครงการที่ 1)</t>
  </si>
  <si>
    <t>ครั้งที่ 2  หน้า 31 โครงการที่ 4)</t>
  </si>
  <si>
    <t>โครงการส่งเสริมอาชีพการทำขนมไทย</t>
  </si>
  <si>
    <t>โครงการส่งเสริมอาชีพการแปรรูปผลไม้</t>
  </si>
  <si>
    <t>ราชการให้มีประสิทธิภาพและ</t>
  </si>
  <si>
    <t>ประสิทธิผล</t>
  </si>
  <si>
    <t>- เพื่อจ่ายเป็นค่าดำเนินการ</t>
  </si>
  <si>
    <t>- เพื่อจ่ายเป็นค่าใช้จ่ายในการจัดเก็บ</t>
  </si>
  <si>
    <t>ข้อมูลพื้นฐาน ในการจัดทำแผนพัฒนา</t>
  </si>
  <si>
    <t>ค่าฝึกอบรมประชุมชี้แจงเจ้าหน้าที่</t>
  </si>
  <si>
    <t>ผู้นำชุมชน ค่าจ้างบุคคลภายนอก ฯลฯ</t>
  </si>
  <si>
    <t>(แผนฯ ปี 61 - 65 หน้า 38 โครงการที่ 1)</t>
  </si>
  <si>
    <t>(เทศบัญญัติปี 64   หน้า 97</t>
  </si>
  <si>
    <t>(1) ค่าใช้จ่ายในการจัดโครงการสำรวจ</t>
  </si>
  <si>
    <t>(2) ค่าใช้จ่ายในการจัดกิจกรรมหรือ</t>
  </si>
  <si>
    <t>โครงการรับลงทะเบียนการสังคม</t>
  </si>
  <si>
    <t>สงเคราะห์และการพัฒนาคุณภาพชีวิต</t>
  </si>
  <si>
    <t xml:space="preserve">เด็ก สตรี ผู้สูงอายุ ผู้ด้อยโอกาส </t>
  </si>
  <si>
    <t>คนพิการและผู้ป่วยเอดส์</t>
  </si>
  <si>
    <t>กิจกรรมรับคำขอลงทะเบียนผุ้สูงอายุ</t>
  </si>
  <si>
    <t>ผู้พิการและผู้ป่วยเอดส์ เพื่อรับเงิน</t>
  </si>
  <si>
    <t>เบี้ยยังชีพผู้สูงอายุ การสังคมสงเคราะห์</t>
  </si>
  <si>
    <t xml:space="preserve">และการพัฒนาคุณภาพชีวิต เด็ก สตรี </t>
  </si>
  <si>
    <t>ผู้สูงอายุ ผู้ด้อยโอกาส คนพิการและ</t>
  </si>
  <si>
    <t>ผู้ป่วยเอดส์หรือจ่ายเพื่อเป็นค่าใช้จ่าย</t>
  </si>
  <si>
    <t>คนพิการและผู้ป่วยเอดส์ ฯลฯ</t>
  </si>
  <si>
    <t>ในกิจกรรม เพื่อสังคมสงเคราะห์การ</t>
  </si>
  <si>
    <t>พัฒนาคุณภาพชีวิตของเด็ก สตรี ผู้สูงอายุ</t>
  </si>
  <si>
    <t>(แผนฯ ปี 61 - 65 หน้า 88 โครงการที่ 1)</t>
  </si>
  <si>
    <t>(เทศบัญญัติปี 64 หน้า 66</t>
  </si>
  <si>
    <t xml:space="preserve"> - เพื่อจ่ายเป็นค่าใช้จ่ายในการ</t>
  </si>
  <si>
    <t>ดำเนินงานโครงการอบรมสัมมนา</t>
  </si>
  <si>
    <t>และศึกษาดูงานนอกสถานที่ ตาม</t>
  </si>
  <si>
    <t>มหาภูมิพลอดุลยเดชมหาราช  ฯลฯ</t>
  </si>
  <si>
    <t>ค่าของขวัญของรางวัลหรือ</t>
  </si>
  <si>
    <t xml:space="preserve">(แผนฯ  ปี 61 - 65  หน้า 89  โครงการที่ 4) </t>
  </si>
  <si>
    <t>(เทศบัญญัติปี 64  หน้า 67  )</t>
  </si>
  <si>
    <t>ค่าใช้จ่ายในการจัดโครงการหรือกิจกรรม</t>
  </si>
  <si>
    <t>เพื่อแสดงความจงรักภักดีและแสดง</t>
  </si>
  <si>
    <t>ความสำนึกในพระมหากรุณาธิคุณฯ</t>
  </si>
  <si>
    <t>(แผนฯ  ปี 61 - 65   หน้า 89  โครงการที่ 3)</t>
  </si>
  <si>
    <t>ดำเนินโครงการหรือกิจกรรม</t>
  </si>
  <si>
    <t>เพื่อแสดงความจงรักภักดีและ</t>
  </si>
  <si>
    <t>พระราชปณิธานและหลักปรัชญา</t>
  </si>
  <si>
    <t>เศรษฐกิจพอเพียง ของพระบาท</t>
  </si>
  <si>
    <t>สมเด็จพระบรมชนกาธิเบศรมหาภูมิพล</t>
  </si>
  <si>
    <t>อดุลยเดชมหาราช (ร.9) หรือโครงการ</t>
  </si>
  <si>
    <t>เฉลิมพระเกียรติหรือโครงการอันเนื่อง</t>
  </si>
  <si>
    <t>มาจากพระราชดำริต่างๆ ฯลฯ</t>
  </si>
  <si>
    <t>แสดงความสำนึกในพระมหา</t>
  </si>
  <si>
    <t>กรุณาธิคุณต่อสถาบันสำคัญของชาติ</t>
  </si>
  <si>
    <t>ค่าใช้จ่ายในการเลือกตั้ง</t>
  </si>
  <si>
    <t xml:space="preserve">(แผนฯ  ปี 61 - 65  หน้า 88  โครงการที่ 2) </t>
  </si>
  <si>
    <t>(เทศบัญญัติปี 64  หน้า 68  )</t>
  </si>
  <si>
    <t>5   โครงการ</t>
  </si>
  <si>
    <t>สภาฯ ในกรณีมีการเลือกตั้งทั่วไป</t>
  </si>
  <si>
    <t>หรือ การเลือกตั้งซ่อม เช่น</t>
  </si>
  <si>
    <t>ค่าจัดตั้งศูนย์เตรียมการฯ</t>
  </si>
  <si>
    <t xml:space="preserve"> ค่าจ้างเหมา จัดทำป้ายประชาสัมพันธ์</t>
  </si>
  <si>
    <t>และแผ่นปลิว ค่าพาหนะต่างๆ ฯลฯ</t>
  </si>
  <si>
    <t>เป็นต้น</t>
  </si>
  <si>
    <t>(แผนฯ ปี 61 - 65 หน้า 81  โครงการที่ 1)</t>
  </si>
  <si>
    <t>(เทศบัญญัติปี 64 หน้า 116)</t>
  </si>
  <si>
    <t xml:space="preserve">ในวันราชพิธี หรืองานวันสำคัญ </t>
  </si>
  <si>
    <t>ต่างๆ ที่ทางราชการพึงปฏิบัติ</t>
  </si>
  <si>
    <t>เช่น วันจักรี วันเฉลิมพระชนม</t>
  </si>
  <si>
    <t>พรรษา วันปิยมหาราช ฯลฯ</t>
  </si>
  <si>
    <t>(แผนฯ ปี 61 - 65  หน้า 80 โครงการที่ 1)</t>
  </si>
  <si>
    <t>โครงการส่งเสริมอาชีพการทำกระเป๋า</t>
  </si>
  <si>
    <t>(แผนฯ  ปี 61 - 65  เพิ่มเติม  เปลี่ยนแปลง</t>
  </si>
  <si>
    <t>ครั้งที่ 2  หน้า 30  โครงการที่ 1)</t>
  </si>
  <si>
    <t>(เทศบัญญัติปี 64  หน้า 113 )</t>
  </si>
  <si>
    <t>(เทศบัญญัติปี 64  หน้า 112 )</t>
  </si>
  <si>
    <t>ดอกไม้และผูกผ้าในงานพิธีต่างๆ</t>
  </si>
  <si>
    <t>ครั้งที่ 2  หน้า 30  โครงการที่ 3)</t>
  </si>
  <si>
    <t>ครั้งที่ 2  หน้า 30  โครงการที่ 2)</t>
  </si>
  <si>
    <t>(แผนฯ ปี 61- 65 หน้า 77 โครงการที่ 1)</t>
  </si>
  <si>
    <t>(เทศบัญญัติปี 64 หน้า 92)</t>
  </si>
  <si>
    <t xml:space="preserve">(แผนฯ  ปี 61 - 65  หน้า 92  โครงการที่ 1)  </t>
  </si>
  <si>
    <t>(เทศบัญญัติปี 64   หน้า 118)</t>
  </si>
  <si>
    <t xml:space="preserve">(แผนฯ  ปี 61 - 65  หน้า 92  โครงการที่ 2)  </t>
  </si>
  <si>
    <t>(เทศบัญญัติปี 64  หน้า 118)</t>
  </si>
  <si>
    <t xml:space="preserve">(แผนฯ  ปี 61 - 65  หน้า 92  โครงการที่ 3)  </t>
  </si>
  <si>
    <t>(เทศบัญญัติปี 64   หน้า 119)</t>
  </si>
  <si>
    <t>(แผนฯ ปี 61 - 65 หน้า 93  โครงการที่ 5)</t>
  </si>
  <si>
    <t>(เทศบัญญัติปี 64 หน้า 120</t>
  </si>
  <si>
    <t xml:space="preserve">(แผนฯ  ปี 61 - 65  หน้า 82  โครงการที่ 1)  </t>
  </si>
  <si>
    <t>(เทศบัญญัติปี 64   หน้า 116)</t>
  </si>
  <si>
    <t xml:space="preserve">(แผนฯ  ปี 61 - 65  หน้า 86  โครงการที่ 8)  </t>
  </si>
  <si>
    <t>(เทศบัญญัติปี 64   หน้า 91)</t>
  </si>
  <si>
    <t xml:space="preserve">(แผนฯ  ปี 61 - 65 หน้า 87  โครงการที่ 9) </t>
  </si>
  <si>
    <t>(เทศบัญญัติปี 64  หน้า 87)</t>
  </si>
  <si>
    <t>(เทศบัญญัติปี 64  หน้า 88)</t>
  </si>
  <si>
    <t xml:space="preserve">(แผนฯ  ปี 61 - 65  หน้า 86  โครงการที่ 7)  </t>
  </si>
  <si>
    <t>(เทศบัญญัติปี 64   หน้า 86)</t>
  </si>
  <si>
    <t xml:space="preserve">(แผนฯ  ปี 61 - 65  หน้า 85 โครงการที่ 4)  </t>
  </si>
  <si>
    <t xml:space="preserve">(แผนฯ  ปี 61 - 65  หน้า 85  โครงการที่ 1)  </t>
  </si>
  <si>
    <t>(เทศบัญญัติปี 64   หน้า 89)</t>
  </si>
  <si>
    <t>ในศูนย์พัฒนาเด็กเล็ก ทต.กระดังงา</t>
  </si>
  <si>
    <t>(แผนฯ ปี 61 - 65 หน้า 91 โครงการที่ 1)</t>
  </si>
  <si>
    <t>(เทศบัญญัติปี 64  หน้า 68)</t>
  </si>
  <si>
    <t xml:space="preserve">(เทศบัญญัติปี 64  หน้า 66)  </t>
  </si>
  <si>
    <t>(เทศบัญญัติปี 64  หน้า 100)</t>
  </si>
  <si>
    <t>(เทศบัญญัติปี 64  หน้า 94)</t>
  </si>
  <si>
    <t>(เทศบัญญัติปี 64  หน้า 83)</t>
  </si>
  <si>
    <t>(เทศบัญญัติปี 64  หน้า 77)</t>
  </si>
  <si>
    <t>(แผนฯ ปี 61 - 65 หน้า 91 โครงการที่ 2)</t>
  </si>
  <si>
    <t>(เทศบัญญัติปี 64  หน้า 75</t>
  </si>
  <si>
    <t>เครื่องคอมพิวเตอร์</t>
  </si>
  <si>
    <t>(แผนฯ  ปี 61 - 65 เพิ่มเติม เปลี่ยนแปลง</t>
  </si>
  <si>
    <t xml:space="preserve">ครั้งที่ 2  หน้า 45  โครงการที่ 24)  </t>
  </si>
  <si>
    <t>(เทศบัญญัติปี 64   หน้า 72)</t>
  </si>
  <si>
    <t xml:space="preserve">พร้อมอุปกรณ์ติดตั้ง </t>
  </si>
  <si>
    <t xml:space="preserve">ครั้งที่ 2  หน้า 42  โครงการที่ 7)  </t>
  </si>
  <si>
    <t>เครื่องพิมพ์เลเซอร์/ชนิด LED ขาวดำ</t>
  </si>
  <si>
    <t>เครื่องพิมพ์เลเซอร์/ชนิด LED สี</t>
  </si>
  <si>
    <t xml:space="preserve">ครั้งที่ 2  หน้า 43  โครงการที่ 15)  </t>
  </si>
  <si>
    <t>(เทศบัญญัติปี 64   หน้า 74)</t>
  </si>
  <si>
    <t xml:space="preserve"> - จัดซื้อเครื่องพิมพ์เลเซอร์</t>
  </si>
  <si>
    <t>/ชนิด LED สี</t>
  </si>
  <si>
    <t>เครื่องคอมพิวเตอร์โน้ตบุ๊ก</t>
  </si>
  <si>
    <t>จำนวน 1 เครื่อง</t>
  </si>
  <si>
    <t xml:space="preserve">ครั้งที่ 2  หน้า 42  โครงการที่ 11)  </t>
  </si>
  <si>
    <t xml:space="preserve"> - จัดซื้อเครื่องคอมพิวเตอร์โน้ตบุ๊ก</t>
  </si>
  <si>
    <t>(เทศบัญญัติปี 64   หน้า 80)</t>
  </si>
  <si>
    <t xml:space="preserve">ครั้งที่ 2  หน้า 43  โครงการที่ 16)  </t>
  </si>
  <si>
    <t>(เทศบัญญัติปี 64   หน้า 79)</t>
  </si>
  <si>
    <t>พัดลมโคจร พร้อมติดตั้ง ขนาด 16 นิ้ว</t>
  </si>
  <si>
    <t>จำนวน 1  ตัว</t>
  </si>
  <si>
    <t xml:space="preserve">ครั้งที่ 2  หน้า 42  โครงการที่ 10)  </t>
  </si>
  <si>
    <t>(เทศบัญญัติปี 64   หน้า 90)</t>
  </si>
  <si>
    <t>พัดลมโคจรพร้อมติดตั้ง</t>
  </si>
  <si>
    <t>จำนวน  1  ตัว</t>
  </si>
  <si>
    <t>พัดลมติดผนังพร้อมติดตั้ง ขนาด 16 นิ้ว</t>
  </si>
  <si>
    <t>จำนวน 10  ตัว</t>
  </si>
  <si>
    <t xml:space="preserve">ครั้งที่ 2  หน้า 43  โครงการที่ 12)  </t>
  </si>
  <si>
    <t xml:space="preserve">ตู้เก็บเอกสาร  จำนวน 3  ตู้ </t>
  </si>
  <si>
    <t xml:space="preserve">ครั้งที่ 2  หน้า 43 โครงการที่ 13)  </t>
  </si>
  <si>
    <t>(เทศบัญญัติปี 64   หน้า 95)</t>
  </si>
  <si>
    <t>จำนวน  3  ตู้</t>
  </si>
  <si>
    <t xml:space="preserve">ครั้งที่ 2  หน้า 42  โครงการที่ 8)  </t>
  </si>
  <si>
    <t>ชุดโต๊ะโฟเมก้าพร้อมเก้าอี้ยาว 2 ตัว</t>
  </si>
  <si>
    <t>จำนวน  8  ชุด</t>
  </si>
  <si>
    <t xml:space="preserve"> จำนวน  8  ชุด</t>
  </si>
  <si>
    <t>ชุดโต๊ะโฟเมก้าพร้อมเก้าอี้  6  ตัว</t>
  </si>
  <si>
    <t xml:space="preserve">ครั้งที่ 2  หน้า 42 โครงการที่ 9)  </t>
  </si>
  <si>
    <t xml:space="preserve">โต๊ะโฟเมก้าพร้อมเก้าอี้  </t>
  </si>
  <si>
    <t>6  ตัว  จำนวน  8  ชุด</t>
  </si>
  <si>
    <t>ยาว 2  ตัว  จำนวน  6  ชุด</t>
  </si>
  <si>
    <t>- ศพด.</t>
  </si>
  <si>
    <t>จำนวน  10  ตัว</t>
  </si>
  <si>
    <t>เก้าอี้ทำงาน</t>
  </si>
  <si>
    <t xml:space="preserve">ครั้งที่ 2  หน้า 44  โครงการที่ 20)  </t>
  </si>
  <si>
    <t>(เทศบัญญัติปี 64   หน้า 71)</t>
  </si>
  <si>
    <t xml:space="preserve">ครั้งที่ 2  หน้า 44  โครงการที่ 21)  </t>
  </si>
  <si>
    <t>ตู้เก็บเอกสาร  แบบ  2  บาน</t>
  </si>
  <si>
    <t xml:space="preserve">ตู้เก็บเอกสาร </t>
  </si>
  <si>
    <t xml:space="preserve">เก้าอี้ทำงาน  </t>
  </si>
  <si>
    <t>แบบ  2  บานเปิด</t>
  </si>
  <si>
    <t xml:space="preserve">โต๊ะทำงาน  </t>
  </si>
  <si>
    <t xml:space="preserve">ครั้งที่ 2  หน้า 44  โครงการที่ 19)  </t>
  </si>
  <si>
    <t>โต๊ะทำงาน</t>
  </si>
  <si>
    <t>โต๊ะวางคอมพิวเตอร์</t>
  </si>
  <si>
    <t xml:space="preserve">ครั้งที่ 2  หน้า 45  โครงการที่ 22)  </t>
  </si>
  <si>
    <t>จำนวน   2  ตัว</t>
  </si>
  <si>
    <t>จำนวน   4   ตู้</t>
  </si>
  <si>
    <t>จำนวน   3  ตัว</t>
  </si>
  <si>
    <t>โทรศัพท์สำนักงาน  แบบไร้สาย</t>
  </si>
  <si>
    <t xml:space="preserve">ครั้งที่ 2  หน้า 44  โครงการที่ 18)  </t>
  </si>
  <si>
    <t>3.  ประเภทครุภัณฑ์โฆษณาและเผยแพร่</t>
  </si>
  <si>
    <t>กล้องถ่ายภาพ  ระบบดิจิตอล</t>
  </si>
  <si>
    <t xml:space="preserve">(แผนฯ ปี 61  - 65  เพิ่มเติม เปลี่ยนแปลง </t>
  </si>
  <si>
    <t>ฉบับที่ 2   หน้า  45    โครงการที่  25 )</t>
  </si>
  <si>
    <t>(เทศบัญญัติ ปี 64   หน้า  72 )</t>
  </si>
  <si>
    <t>กล้องถ่ายภาพ ระบบดิจิตอล</t>
  </si>
  <si>
    <t>พร้อมอุปกรณ์</t>
  </si>
  <si>
    <t>จำนวน   1  ตัว</t>
  </si>
  <si>
    <t>6  โครงการ</t>
  </si>
  <si>
    <t>(แผนฯ ปี 61 - 65 หน้า 70 โครงการที่ 2)</t>
  </si>
  <si>
    <t>โครงการฝึกอบรมชุดปฏิบัติการ</t>
  </si>
  <si>
    <t>จิตอาสาภัยพิบัติประจำเทศบาล</t>
  </si>
  <si>
    <t>- ภายในเขต</t>
  </si>
  <si>
    <t xml:space="preserve"> - เพื่อส่งเสริมศักยภาพและความ</t>
  </si>
  <si>
    <t>เข้มแข็งให้แก่ ทต.กระดังงา</t>
  </si>
  <si>
    <t>ให้มีบุคลากรที่สามารถปฏิบัติหน้าที่</t>
  </si>
  <si>
    <t xml:space="preserve">(แผนฯ ปี 61 - 65 เพิ่มเติม เปลี่ยนแปลง </t>
  </si>
  <si>
    <t>ครั้งที่ 1 หน้า 3 โครงการที่ 1)</t>
  </si>
  <si>
    <t>ช่วยเหลือเจ้าพนักงานในการป้องกัน</t>
  </si>
  <si>
    <t>และบรรเทาสาธารณภัยได้อย่างมี</t>
  </si>
  <si>
    <t>ประสิทธิภาพ</t>
  </si>
  <si>
    <t xml:space="preserve"> - เพื่อส่งเสริมความรู้ด้านการจัดการ</t>
  </si>
  <si>
    <t>สาธารณภัยเบื้องต้นระบบบัญชาการ</t>
  </si>
  <si>
    <t>เหตุการณ์ (Insident Command System</t>
  </si>
  <si>
    <t>: ICS) พื้นที่</t>
  </si>
  <si>
    <t>(ต่อ)</t>
  </si>
  <si>
    <t xml:space="preserve"> - การควบคุม สั่งการ การบริหาร</t>
  </si>
  <si>
    <t>จัดการสาธารณภัยในพื้นที่ที่เกิดเหตุ</t>
  </si>
  <si>
    <t>ที่มีรูปแบบและมาตรฐานเดียวกัน</t>
  </si>
  <si>
    <t>ให้กับชุดปฏิบัติการจิตอาสาภัยพิบัติ</t>
  </si>
  <si>
    <t>ประจำองค์กรปกครองส่วนท้องถิ่น</t>
  </si>
  <si>
    <t xml:space="preserve"> - เพื่อพัฒนาระบบการปฏิบัติงาน</t>
  </si>
  <si>
    <t>กู้ภัยในภาวะฉุกเฉินให้เป็นระบบ</t>
  </si>
  <si>
    <t>รวดเร็วและทันต่อเหตุการณ์</t>
  </si>
  <si>
    <t xml:space="preserve"> - เพื่อสนับสนุนให้โครงการจิตอาสา</t>
  </si>
  <si>
    <t>พระราชทาน 904 วปร. ในระดับพื้นที่</t>
  </si>
  <si>
    <t>ให้มีความเข้มแข็งและมีทักษะความรู้</t>
  </si>
  <si>
    <t>ความชำนาญในการจัดการภัยพิบัติ</t>
  </si>
  <si>
    <t>อันจะส่งผลให้ประชาชนในชุมชน/</t>
  </si>
  <si>
    <t>ท้องถิ่น มีความปลอดภัยในชีวิต</t>
  </si>
  <si>
    <t>และทรัพย์สิน</t>
  </si>
  <si>
    <t>1   โครงการ</t>
  </si>
  <si>
    <t>1. บริเวณตลาดน้ำบางน้อยฝั่งวัดเกาะใหญ่  จำนวน  4  จุด</t>
  </si>
  <si>
    <t>7. บริเวณหน้าโรงเรียนอนุบาลวัดเกาะใหญ่ จำนวน  1  จุด</t>
  </si>
  <si>
    <t>(ตามแบบรูปรายการละเอียดที่เทศบาลตำบลกระดังงากำหนด)</t>
  </si>
  <si>
    <t>ต. กระดังงา</t>
  </si>
  <si>
    <t xml:space="preserve"> - เพื่อส่งเสริมทักษะและวิสัยทัศน์</t>
  </si>
  <si>
    <t>การพัฒนาแก่สมาชิกสภาเทศบาล</t>
  </si>
  <si>
    <t xml:space="preserve">แนวทางการบริหารจัดการที่ดี </t>
  </si>
  <si>
    <t xml:space="preserve">ในการมีส่วนร่วมภาคประชาชน </t>
  </si>
  <si>
    <t>การศึกษาดูงานโครงการอันเนื่อง</t>
  </si>
  <si>
    <t>มาจากพระราชดำริของพระบาท</t>
  </si>
  <si>
    <t xml:space="preserve">สมเด็จพระบรมชนกาธิเบศร </t>
  </si>
  <si>
    <t>โครงการหรือกิจกรรม</t>
  </si>
  <si>
    <t xml:space="preserve">ส่งเสริมการพัฒนาความรู้ </t>
  </si>
  <si>
    <t>การฝึกอบรมหรือส่งเสริม</t>
  </si>
  <si>
    <t>อาชีพให้กับประชาชน</t>
  </si>
  <si>
    <t>ผ้าดิบเพ้นท์ลาย</t>
  </si>
  <si>
    <t>เงินสมทบระบบกองทุนหลักประกันสุขภาพ</t>
  </si>
  <si>
    <t>ในระดับท้องถิ่น หรือพื้นที่เทศบาลตำบล</t>
  </si>
  <si>
    <t xml:space="preserve"> - เพื่อสมทบกองทุนหลักประกัน</t>
  </si>
  <si>
    <t>สุขภาพในระดับท้องถิ่นหรือพื้นที่</t>
  </si>
  <si>
    <t>เทศบาลตำบลกระดังงา เพื่อดำเนิน</t>
  </si>
  <si>
    <t>งานต่างๆ และสนับสนุนการดำเนิน</t>
  </si>
  <si>
    <t>โครงการ ดังนี้</t>
  </si>
  <si>
    <t>1. สนับสนุนหน่วยบริการหรือ</t>
  </si>
  <si>
    <t>- ในเขตพื้นที่</t>
  </si>
  <si>
    <t>สถานบริการ หรือหน่วยงาน</t>
  </si>
  <si>
    <t>สาธารณสุขในพื้นที่</t>
  </si>
  <si>
    <t>2. สนับสนุนกลุ่ม หรือองค์กร</t>
  </si>
  <si>
    <t>ประชาชนหรือหน่วยอื่น</t>
  </si>
  <si>
    <t>(แผนฯ ปี 61 - 65 หน้า 93  โครงการที่ 6)</t>
  </si>
  <si>
    <t>การเรียน,เครื่องแบบ,กิจกรรมพัฒนา</t>
  </si>
  <si>
    <t>ผู้เรียนของเด็กเล็กของศูนย์พัฒนา</t>
  </si>
  <si>
    <t>(แผนฯ ปี 61 - 65  หน้า  91 โครงการที่ 1)</t>
  </si>
  <si>
    <t>(ตามแบบรูปรายการละเอียดที่ ทต.กระดังงากำหนด)</t>
  </si>
  <si>
    <t>- เพื่อจ่ายเป็นค่าดำเนินงานโครงการ/กิจกรรม</t>
  </si>
  <si>
    <t>ให้ผู้สูงอายุได้ทราบข้อมูลและวิธีการปฏิบัติตน</t>
  </si>
  <si>
    <t xml:space="preserve">ในด้านการดูแลสุขภาพ </t>
  </si>
  <si>
    <t>ศึกษาดูงาน ค่าวัสดุอุปกรณ์และวัสดุที่จำเป็น</t>
  </si>
  <si>
    <t>อื่นๆ ในด้านการดูแลสุขภาพ ฯลฯ เป็นต้น</t>
  </si>
  <si>
    <t>- เพื่อจ่ายเป็นค่าจ้างเหมา ในการดำเนินงาน</t>
  </si>
  <si>
    <t xml:space="preserve">เกี่ยวกับงานสาธารณสุข เช่น  ทำลายแหล่ง  </t>
  </si>
  <si>
    <t>เพาะพันธุ์ยุง ฉีดน้ำยาฆ่ายุง ฯลฯ</t>
  </si>
  <si>
    <t xml:space="preserve"> โครงการประชาสัมพันธ์ให้ความรู้โรคต่างๆ</t>
  </si>
  <si>
    <t xml:space="preserve"> การต่อต้านป้องกันยาเสพติด โรคเอดส์</t>
  </si>
  <si>
    <t>- เพื่อจ่ายเป็นค่าจัดทำสิ่งพิมพ์ต่างๆ  เช่น</t>
  </si>
  <si>
    <t xml:space="preserve">(แผนฯ ปี 61 - 65 หน้า 66 </t>
  </si>
  <si>
    <t>โครงการที่ 2)</t>
  </si>
  <si>
    <t>1.  ยุทธศาสตร์ด้านการพัฒนาเมืองน่าอยู่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</si>
</sst>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"/>
    <numFmt numFmtId="194" formatCode="0.0"/>
  </numFmts>
  <fonts count="97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b/>
      <sz val="10"/>
      <name val="Arial"/>
      <family val="2"/>
    </font>
    <font>
      <sz val="16"/>
      <color indexed="53"/>
      <name val="Angsana New"/>
      <family val="1"/>
    </font>
    <font>
      <sz val="8"/>
      <name val="Arial"/>
      <family val="2"/>
    </font>
    <font>
      <sz val="15"/>
      <name val="Angsana New"/>
      <family val="1"/>
    </font>
    <font>
      <sz val="14"/>
      <color indexed="53"/>
      <name val="Angsana New"/>
      <family val="1"/>
    </font>
    <font>
      <sz val="16"/>
      <color indexed="10"/>
      <name val="Angsana New"/>
      <family val="1"/>
    </font>
    <font>
      <sz val="16"/>
      <color indexed="57"/>
      <name val="Angsana New"/>
      <family val="1"/>
    </font>
    <font>
      <sz val="15"/>
      <color indexed="57"/>
      <name val="Angsana New"/>
      <family val="1"/>
    </font>
    <font>
      <sz val="12"/>
      <name val="Angsana New"/>
      <family val="1"/>
    </font>
    <font>
      <b/>
      <sz val="15"/>
      <name val="Angsana New"/>
      <family val="1"/>
    </font>
    <font>
      <sz val="15"/>
      <color indexed="53"/>
      <name val="Angsana New"/>
      <family val="1"/>
    </font>
    <font>
      <b/>
      <sz val="16"/>
      <color indexed="53"/>
      <name val="Angsana New"/>
      <family val="1"/>
    </font>
    <font>
      <b/>
      <sz val="14.5"/>
      <name val="Angsana New"/>
      <family val="1"/>
    </font>
    <font>
      <b/>
      <sz val="14.5"/>
      <color indexed="53"/>
      <name val="Angsana New"/>
      <family val="1"/>
    </font>
    <font>
      <b/>
      <sz val="14"/>
      <name val="Angsana New"/>
      <family val="1"/>
    </font>
    <font>
      <b/>
      <sz val="14"/>
      <color indexed="53"/>
      <name val="Angsana New"/>
      <family val="1"/>
    </font>
    <font>
      <sz val="14"/>
      <name val="Arial"/>
      <family val="2"/>
    </font>
    <font>
      <sz val="18"/>
      <name val="Angsana New"/>
      <family val="1"/>
    </font>
    <font>
      <sz val="9"/>
      <name val="Arial"/>
      <family val="2"/>
    </font>
    <font>
      <sz val="15"/>
      <color indexed="8"/>
      <name val="Angsana New"/>
      <family val="1"/>
    </font>
    <font>
      <b/>
      <sz val="10"/>
      <name val="Angsana New"/>
      <family val="1"/>
    </font>
    <font>
      <sz val="14"/>
      <name val="AngsanaUPC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AngsanaUPC"/>
      <family val="1"/>
    </font>
    <font>
      <sz val="15"/>
      <name val="Arial"/>
      <family val="2"/>
    </font>
    <font>
      <sz val="13"/>
      <name val="Angsana New"/>
      <family val="1"/>
    </font>
    <font>
      <b/>
      <sz val="12"/>
      <name val="Angsana New"/>
      <family val="1"/>
    </font>
    <font>
      <b/>
      <sz val="15"/>
      <color indexed="53"/>
      <name val="Angsana New"/>
      <family val="1"/>
    </font>
    <font>
      <sz val="14"/>
      <color indexed="57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10"/>
      <name val="AngsanaUPC"/>
      <family val="1"/>
    </font>
    <font>
      <sz val="15"/>
      <color indexed="10"/>
      <name val="Angsana New"/>
      <family val="1"/>
    </font>
    <font>
      <sz val="14"/>
      <color indexed="9"/>
      <name val="Angsana New"/>
      <family val="1"/>
    </font>
    <font>
      <sz val="15"/>
      <color indexed="60"/>
      <name val="Angsana New"/>
      <family val="1"/>
    </font>
    <font>
      <sz val="10"/>
      <color indexed="10"/>
      <name val="Arial"/>
      <family val="2"/>
    </font>
    <font>
      <sz val="16"/>
      <color indexed="9"/>
      <name val="Angsana New"/>
      <family val="1"/>
    </font>
    <font>
      <sz val="15"/>
      <color indexed="9"/>
      <name val="Angsana New"/>
      <family val="1"/>
    </font>
    <font>
      <sz val="16"/>
      <color indexed="9"/>
      <name val="AngsanaUPC"/>
      <family val="1"/>
    </font>
    <font>
      <sz val="14"/>
      <color indexed="10"/>
      <name val="Angsana New"/>
      <family val="1"/>
    </font>
    <font>
      <b/>
      <sz val="12"/>
      <color indexed="8"/>
      <name val="Angsana New"/>
      <family val="1"/>
    </font>
    <font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UPC"/>
      <family val="1"/>
    </font>
    <font>
      <sz val="15"/>
      <color rgb="FFFF0000"/>
      <name val="Angsana New"/>
      <family val="1"/>
    </font>
    <font>
      <sz val="15"/>
      <color theme="1"/>
      <name val="Angsana New"/>
      <family val="1"/>
    </font>
    <font>
      <sz val="14"/>
      <color theme="0"/>
      <name val="Angsana New"/>
      <family val="1"/>
    </font>
    <font>
      <sz val="15"/>
      <color rgb="FFC00000"/>
      <name val="Angsana New"/>
      <family val="1"/>
    </font>
    <font>
      <sz val="10"/>
      <color rgb="FFFF0000"/>
      <name val="Arial"/>
      <family val="2"/>
    </font>
    <font>
      <sz val="16"/>
      <color theme="0"/>
      <name val="Angsana New"/>
      <family val="1"/>
    </font>
    <font>
      <sz val="15"/>
      <color theme="0"/>
      <name val="Angsana New"/>
      <family val="1"/>
    </font>
    <font>
      <sz val="16"/>
      <color theme="0"/>
      <name val="AngsanaUPC"/>
      <family val="1"/>
    </font>
    <font>
      <sz val="16"/>
      <color rgb="FFFF0000"/>
      <name val="Angsana New"/>
      <family val="1"/>
    </font>
    <font>
      <sz val="14"/>
      <color rgb="FFFF0000"/>
      <name val="Angsana New"/>
      <family val="1"/>
    </font>
    <font>
      <b/>
      <sz val="12"/>
      <color theme="1"/>
      <name val="Angsana New"/>
      <family val="1"/>
    </font>
    <font>
      <sz val="14"/>
      <color theme="1"/>
      <name val="Angsana New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75" fillId="23" borderId="1" applyNumberFormat="0" applyAlignment="0" applyProtection="0"/>
    <xf numFmtId="0" fontId="76" fillId="24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79" fillId="20" borderId="5" applyNumberFormat="0" applyAlignment="0" applyProtection="0"/>
    <xf numFmtId="0" fontId="0" fillId="32" borderId="6" applyNumberFormat="0" applyFont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5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/>
    </xf>
    <xf numFmtId="183" fontId="1" fillId="0" borderId="12" xfId="36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14" xfId="0" applyFont="1" applyBorder="1" applyAlignment="1">
      <alignment/>
    </xf>
    <xf numFmtId="43" fontId="5" fillId="0" borderId="12" xfId="36" applyFont="1" applyBorder="1" applyAlignment="1">
      <alignment/>
    </xf>
    <xf numFmtId="0" fontId="5" fillId="0" borderId="12" xfId="0" applyFont="1" applyBorder="1" applyAlignment="1">
      <alignment horizontal="center"/>
    </xf>
    <xf numFmtId="43" fontId="6" fillId="0" borderId="13" xfId="36" applyFont="1" applyBorder="1" applyAlignment="1">
      <alignment/>
    </xf>
    <xf numFmtId="43" fontId="6" fillId="0" borderId="15" xfId="36" applyFont="1" applyBorder="1" applyAlignment="1">
      <alignment/>
    </xf>
    <xf numFmtId="0" fontId="6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3" fontId="6" fillId="0" borderId="11" xfId="36" applyFont="1" applyBorder="1" applyAlignment="1">
      <alignment/>
    </xf>
    <xf numFmtId="43" fontId="5" fillId="0" borderId="16" xfId="36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3" fontId="6" fillId="0" borderId="0" xfId="36" applyFont="1" applyBorder="1" applyAlignment="1">
      <alignment/>
    </xf>
    <xf numFmtId="183" fontId="1" fillId="0" borderId="14" xfId="36" applyNumberFormat="1" applyFont="1" applyBorder="1" applyAlignment="1">
      <alignment horizontal="center"/>
    </xf>
    <xf numFmtId="43" fontId="5" fillId="0" borderId="0" xfId="36" applyFont="1" applyAlignment="1">
      <alignment/>
    </xf>
    <xf numFmtId="43" fontId="5" fillId="0" borderId="0" xfId="0" applyNumberFormat="1" applyFont="1" applyAlignment="1">
      <alignment/>
    </xf>
    <xf numFmtId="43" fontId="5" fillId="0" borderId="12" xfId="36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183" fontId="1" fillId="0" borderId="0" xfId="36" applyNumberFormat="1" applyFont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2" fontId="5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17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12" xfId="0" applyFont="1" applyBorder="1" applyAlignment="1">
      <alignment/>
    </xf>
    <xf numFmtId="43" fontId="1" fillId="0" borderId="12" xfId="36" applyFont="1" applyBorder="1" applyAlignment="1">
      <alignment/>
    </xf>
    <xf numFmtId="0" fontId="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4" fillId="0" borderId="16" xfId="0" applyNumberFormat="1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12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 textRotation="180"/>
    </xf>
    <xf numFmtId="183" fontId="1" fillId="0" borderId="12" xfId="36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183" fontId="1" fillId="0" borderId="17" xfId="36" applyNumberFormat="1" applyFont="1" applyBorder="1" applyAlignment="1">
      <alignment horizontal="center"/>
    </xf>
    <xf numFmtId="49" fontId="11" fillId="0" borderId="12" xfId="0" applyNumberFormat="1" applyFont="1" applyBorder="1" applyAlignment="1" quotePrefix="1">
      <alignment/>
    </xf>
    <xf numFmtId="49" fontId="11" fillId="0" borderId="19" xfId="0" applyNumberFormat="1" applyFont="1" applyBorder="1" applyAlignment="1">
      <alignment/>
    </xf>
    <xf numFmtId="49" fontId="16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83" fillId="0" borderId="13" xfId="0" applyFont="1" applyBorder="1" applyAlignment="1">
      <alignment/>
    </xf>
    <xf numFmtId="0" fontId="83" fillId="0" borderId="15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9" fontId="8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 textRotation="180"/>
    </xf>
    <xf numFmtId="0" fontId="11" fillId="0" borderId="17" xfId="0" applyFont="1" applyBorder="1" applyAlignment="1">
      <alignment/>
    </xf>
    <xf numFmtId="49" fontId="8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2" xfId="0" applyFont="1" applyBorder="1" applyAlignment="1">
      <alignment horizontal="center"/>
    </xf>
    <xf numFmtId="49" fontId="85" fillId="0" borderId="12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9" fontId="85" fillId="0" borderId="0" xfId="0" applyNumberFormat="1" applyFont="1" applyBorder="1" applyAlignment="1">
      <alignment/>
    </xf>
    <xf numFmtId="49" fontId="11" fillId="0" borderId="16" xfId="0" applyNumberFormat="1" applyFont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49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183" fontId="86" fillId="0" borderId="0" xfId="36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183" fontId="11" fillId="0" borderId="0" xfId="36" applyNumberFormat="1" applyFont="1" applyBorder="1" applyAlignment="1">
      <alignment horizontal="right"/>
    </xf>
    <xf numFmtId="43" fontId="11" fillId="0" borderId="0" xfId="36" applyFont="1" applyBorder="1" applyAlignment="1">
      <alignment/>
    </xf>
    <xf numFmtId="183" fontId="11" fillId="0" borderId="12" xfId="36" applyNumberFormat="1" applyFont="1" applyBorder="1" applyAlignment="1">
      <alignment/>
    </xf>
    <xf numFmtId="183" fontId="11" fillId="0" borderId="0" xfId="36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3" fontId="11" fillId="0" borderId="12" xfId="36" applyFont="1" applyBorder="1" applyAlignment="1">
      <alignment/>
    </xf>
    <xf numFmtId="3" fontId="11" fillId="0" borderId="12" xfId="0" applyNumberFormat="1" applyFont="1" applyBorder="1" applyAlignment="1">
      <alignment horizontal="right"/>
    </xf>
    <xf numFmtId="0" fontId="84" fillId="0" borderId="12" xfId="0" applyFont="1" applyBorder="1" applyAlignment="1">
      <alignment/>
    </xf>
    <xf numFmtId="49" fontId="18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11" fillId="0" borderId="10" xfId="0" applyFont="1" applyFill="1" applyBorder="1" applyAlignment="1">
      <alignment horizontal="center"/>
    </xf>
    <xf numFmtId="0" fontId="84" fillId="0" borderId="12" xfId="0" applyFont="1" applyFill="1" applyBorder="1" applyAlignment="1">
      <alignment horizontal="center"/>
    </xf>
    <xf numFmtId="0" fontId="84" fillId="0" borderId="0" xfId="0" applyFont="1" applyBorder="1" applyAlignment="1">
      <alignment/>
    </xf>
    <xf numFmtId="183" fontId="84" fillId="0" borderId="12" xfId="36" applyNumberFormat="1" applyFont="1" applyBorder="1" applyAlignment="1">
      <alignment/>
    </xf>
    <xf numFmtId="0" fontId="84" fillId="0" borderId="12" xfId="0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183" fontId="11" fillId="0" borderId="10" xfId="36" applyNumberFormat="1" applyFont="1" applyBorder="1" applyAlignment="1">
      <alignment/>
    </xf>
    <xf numFmtId="0" fontId="11" fillId="0" borderId="12" xfId="0" applyFont="1" applyBorder="1" applyAlignment="1" quotePrefix="1">
      <alignment horizontal="center"/>
    </xf>
    <xf numFmtId="183" fontId="11" fillId="0" borderId="16" xfId="36" applyNumberFormat="1" applyFont="1" applyBorder="1" applyAlignment="1">
      <alignment/>
    </xf>
    <xf numFmtId="0" fontId="11" fillId="0" borderId="16" xfId="0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183" fontId="11" fillId="0" borderId="16" xfId="36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7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 quotePrefix="1">
      <alignment horizontal="right"/>
    </xf>
    <xf numFmtId="49" fontId="18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43" fontId="84" fillId="0" borderId="12" xfId="36" applyFont="1" applyBorder="1" applyAlignment="1">
      <alignment/>
    </xf>
    <xf numFmtId="0" fontId="8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4" fillId="0" borderId="0" xfId="0" applyFont="1" applyFill="1" applyBorder="1" applyAlignment="1">
      <alignment horizontal="center"/>
    </xf>
    <xf numFmtId="183" fontId="84" fillId="0" borderId="0" xfId="36" applyNumberFormat="1" applyFont="1" applyBorder="1" applyAlignment="1">
      <alignment/>
    </xf>
    <xf numFmtId="3" fontId="84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49" fontId="87" fillId="0" borderId="0" xfId="0" applyNumberFormat="1" applyFont="1" applyBorder="1" applyAlignment="1">
      <alignment/>
    </xf>
    <xf numFmtId="183" fontId="87" fillId="0" borderId="0" xfId="36" applyNumberFormat="1" applyFont="1" applyBorder="1" applyAlignment="1">
      <alignment/>
    </xf>
    <xf numFmtId="0" fontId="8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/>
    </xf>
    <xf numFmtId="183" fontId="4" fillId="0" borderId="0" xfId="36" applyNumberFormat="1" applyFont="1" applyBorder="1" applyAlignment="1">
      <alignment/>
    </xf>
    <xf numFmtId="0" fontId="11" fillId="0" borderId="0" xfId="0" applyFont="1" applyFill="1" applyBorder="1" applyAlignment="1" quotePrefix="1">
      <alignment/>
    </xf>
    <xf numFmtId="49" fontId="11" fillId="0" borderId="0" xfId="0" applyNumberFormat="1" applyFont="1" applyFill="1" applyBorder="1" applyAlignment="1">
      <alignment/>
    </xf>
    <xf numFmtId="0" fontId="84" fillId="0" borderId="12" xfId="0" applyFont="1" applyBorder="1" applyAlignment="1" quotePrefix="1">
      <alignment horizontal="center"/>
    </xf>
    <xf numFmtId="183" fontId="84" fillId="0" borderId="16" xfId="36" applyNumberFormat="1" applyFont="1" applyBorder="1" applyAlignment="1">
      <alignment/>
    </xf>
    <xf numFmtId="0" fontId="84" fillId="0" borderId="14" xfId="0" applyFont="1" applyBorder="1" applyAlignment="1">
      <alignment horizontal="center"/>
    </xf>
    <xf numFmtId="0" fontId="84" fillId="0" borderId="16" xfId="0" applyFont="1" applyFill="1" applyBorder="1" applyAlignment="1">
      <alignment/>
    </xf>
    <xf numFmtId="183" fontId="84" fillId="0" borderId="16" xfId="36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84" fillId="0" borderId="10" xfId="0" applyFont="1" applyBorder="1" applyAlignment="1">
      <alignment/>
    </xf>
    <xf numFmtId="49" fontId="85" fillId="0" borderId="11" xfId="0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0" fontId="22" fillId="0" borderId="0" xfId="0" applyFont="1" applyAlignment="1" quotePrefix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49" fontId="17" fillId="0" borderId="15" xfId="0" applyNumberFormat="1" applyFont="1" applyBorder="1" applyAlignment="1">
      <alignment horizontal="center"/>
    </xf>
    <xf numFmtId="183" fontId="17" fillId="0" borderId="15" xfId="36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4" fillId="0" borderId="12" xfId="0" applyFont="1" applyFill="1" applyBorder="1" applyAlignment="1">
      <alignment/>
    </xf>
    <xf numFmtId="183" fontId="84" fillId="0" borderId="12" xfId="36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183" fontId="11" fillId="0" borderId="11" xfId="36" applyNumberFormat="1" applyFont="1" applyBorder="1" applyAlignment="1">
      <alignment/>
    </xf>
    <xf numFmtId="183" fontId="11" fillId="0" borderId="0" xfId="36" applyNumberFormat="1" applyFont="1" applyFill="1" applyBorder="1" applyAlignment="1">
      <alignment horizontal="right"/>
    </xf>
    <xf numFmtId="49" fontId="11" fillId="0" borderId="22" xfId="0" applyNumberFormat="1" applyFont="1" applyBorder="1" applyAlignment="1">
      <alignment/>
    </xf>
    <xf numFmtId="0" fontId="11" fillId="0" borderId="22" xfId="0" applyFont="1" applyBorder="1" applyAlignment="1">
      <alignment horizontal="center"/>
    </xf>
    <xf numFmtId="0" fontId="15" fillId="0" borderId="22" xfId="0" applyFont="1" applyBorder="1" applyAlignment="1">
      <alignment/>
    </xf>
    <xf numFmtId="0" fontId="11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26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183" fontId="17" fillId="0" borderId="0" xfId="36" applyNumberFormat="1" applyFont="1" applyBorder="1" applyAlignment="1">
      <alignment horizontal="center"/>
    </xf>
    <xf numFmtId="0" fontId="88" fillId="0" borderId="0" xfId="0" applyFont="1" applyAlignment="1">
      <alignment/>
    </xf>
    <xf numFmtId="183" fontId="11" fillId="0" borderId="15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textRotation="180"/>
    </xf>
    <xf numFmtId="0" fontId="2" fillId="0" borderId="0" xfId="0" applyFont="1" applyAlignment="1">
      <alignment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84" fillId="0" borderId="11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5" fillId="0" borderId="17" xfId="0" applyFont="1" applyBorder="1" applyAlignment="1">
      <alignment/>
    </xf>
    <xf numFmtId="49" fontId="11" fillId="0" borderId="10" xfId="0" applyNumberFormat="1" applyFont="1" applyBorder="1" applyAlignment="1">
      <alignment horizontal="left"/>
    </xf>
    <xf numFmtId="0" fontId="11" fillId="0" borderId="0" xfId="0" applyFont="1" applyBorder="1" applyAlignment="1">
      <alignment vertical="center" textRotation="180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 textRotation="180"/>
    </xf>
    <xf numFmtId="0" fontId="90" fillId="0" borderId="0" xfId="0" applyFont="1" applyBorder="1" applyAlignment="1">
      <alignment horizontal="center" vertical="center" textRotation="180"/>
    </xf>
    <xf numFmtId="49" fontId="4" fillId="0" borderId="11" xfId="0" applyNumberFormat="1" applyFont="1" applyBorder="1" applyAlignment="1">
      <alignment/>
    </xf>
    <xf numFmtId="0" fontId="29" fillId="0" borderId="1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183" fontId="17" fillId="0" borderId="17" xfId="36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1" fillId="0" borderId="19" xfId="0" applyFont="1" applyBorder="1" applyAlignment="1">
      <alignment/>
    </xf>
    <xf numFmtId="43" fontId="11" fillId="0" borderId="19" xfId="36" applyFont="1" applyBorder="1" applyAlignment="1">
      <alignment/>
    </xf>
    <xf numFmtId="0" fontId="11" fillId="0" borderId="19" xfId="0" applyFont="1" applyBorder="1" applyAlignment="1">
      <alignment horizontal="center"/>
    </xf>
    <xf numFmtId="0" fontId="84" fillId="0" borderId="19" xfId="0" applyFont="1" applyBorder="1" applyAlignment="1">
      <alignment/>
    </xf>
    <xf numFmtId="3" fontId="11" fillId="0" borderId="12" xfId="0" applyNumberFormat="1" applyFont="1" applyFill="1" applyBorder="1" applyAlignment="1">
      <alignment horizontal="right"/>
    </xf>
    <xf numFmtId="2" fontId="6" fillId="0" borderId="13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91" fillId="0" borderId="0" xfId="0" applyFont="1" applyAlignment="1">
      <alignment horizontal="center" vertical="center" textRotation="180"/>
    </xf>
    <xf numFmtId="49" fontId="85" fillId="0" borderId="16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/>
    </xf>
    <xf numFmtId="183" fontId="1" fillId="0" borderId="20" xfId="36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85" fillId="0" borderId="19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84" fillId="0" borderId="11" xfId="0" applyFont="1" applyBorder="1" applyAlignment="1">
      <alignment/>
    </xf>
    <xf numFmtId="183" fontId="84" fillId="0" borderId="11" xfId="36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/>
    </xf>
    <xf numFmtId="0" fontId="11" fillId="0" borderId="18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183" fontId="11" fillId="0" borderId="18" xfId="36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49" fontId="18" fillId="0" borderId="17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90" fillId="0" borderId="0" xfId="0" applyFont="1" applyBorder="1" applyAlignment="1">
      <alignment horizontal="center" vertical="center" textRotation="180"/>
    </xf>
    <xf numFmtId="0" fontId="15" fillId="0" borderId="16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49" fontId="85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11" fillId="0" borderId="17" xfId="0" applyNumberFormat="1" applyFont="1" applyBorder="1" applyAlignment="1">
      <alignment horizontal="right"/>
    </xf>
    <xf numFmtId="0" fontId="90" fillId="0" borderId="0" xfId="0" applyFont="1" applyBorder="1" applyAlignment="1">
      <alignment horizontal="center" vertical="center" textRotation="180"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183" fontId="0" fillId="0" borderId="0" xfId="0" applyNumberFormat="1" applyAlignment="1">
      <alignment/>
    </xf>
    <xf numFmtId="43" fontId="11" fillId="0" borderId="11" xfId="36" applyFont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183" fontId="11" fillId="0" borderId="10" xfId="36" applyNumberFormat="1" applyFont="1" applyBorder="1" applyAlignment="1">
      <alignment horizontal="right"/>
    </xf>
    <xf numFmtId="183" fontId="17" fillId="0" borderId="15" xfId="36" applyNumberFormat="1" applyFont="1" applyBorder="1" applyAlignment="1">
      <alignment horizontal="right"/>
    </xf>
    <xf numFmtId="0" fontId="84" fillId="0" borderId="10" xfId="0" applyFont="1" applyFill="1" applyBorder="1" applyAlignment="1">
      <alignment horizontal="center"/>
    </xf>
    <xf numFmtId="0" fontId="92" fillId="0" borderId="2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/>
    </xf>
    <xf numFmtId="0" fontId="92" fillId="0" borderId="10" xfId="0" applyFont="1" applyBorder="1" applyAlignment="1">
      <alignment horizontal="center" vertical="center" textRotation="90"/>
    </xf>
    <xf numFmtId="0" fontId="84" fillId="0" borderId="12" xfId="0" applyFont="1" applyBorder="1" applyAlignment="1" quotePrefix="1">
      <alignment horizontal="center"/>
    </xf>
    <xf numFmtId="0" fontId="84" fillId="0" borderId="0" xfId="0" applyFont="1" applyBorder="1" applyAlignment="1">
      <alignment/>
    </xf>
    <xf numFmtId="49" fontId="84" fillId="0" borderId="12" xfId="0" applyNumberFormat="1" applyFont="1" applyBorder="1" applyAlignment="1">
      <alignment/>
    </xf>
    <xf numFmtId="0" fontId="92" fillId="0" borderId="14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/>
    </xf>
    <xf numFmtId="0" fontId="92" fillId="0" borderId="12" xfId="0" applyFont="1" applyBorder="1" applyAlignment="1">
      <alignment horizontal="center" vertical="center" textRotation="90"/>
    </xf>
    <xf numFmtId="0" fontId="84" fillId="0" borderId="12" xfId="0" applyFont="1" applyBorder="1" applyAlignment="1">
      <alignment horizontal="center"/>
    </xf>
    <xf numFmtId="0" fontId="88" fillId="0" borderId="12" xfId="0" applyFont="1" applyBorder="1" applyAlignment="1">
      <alignment horizontal="center" vertical="center"/>
    </xf>
    <xf numFmtId="49" fontId="93" fillId="0" borderId="12" xfId="0" applyNumberFormat="1" applyFont="1" applyBorder="1" applyAlignment="1">
      <alignment/>
    </xf>
    <xf numFmtId="0" fontId="84" fillId="0" borderId="12" xfId="0" applyFont="1" applyBorder="1" applyAlignment="1">
      <alignment/>
    </xf>
    <xf numFmtId="43" fontId="84" fillId="0" borderId="12" xfId="36" applyFont="1" applyBorder="1" applyAlignment="1">
      <alignment/>
    </xf>
    <xf numFmtId="49" fontId="11" fillId="0" borderId="10" xfId="0" applyNumberFormat="1" applyFont="1" applyBorder="1" applyAlignment="1" quotePrefix="1">
      <alignment/>
    </xf>
    <xf numFmtId="0" fontId="84" fillId="0" borderId="11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83" fontId="84" fillId="0" borderId="19" xfId="36" applyNumberFormat="1" applyFont="1" applyBorder="1" applyAlignment="1">
      <alignment/>
    </xf>
    <xf numFmtId="0" fontId="84" fillId="0" borderId="19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/>
    </xf>
    <xf numFmtId="49" fontId="34" fillId="0" borderId="10" xfId="0" applyNumberFormat="1" applyFont="1" applyBorder="1" applyAlignment="1">
      <alignment/>
    </xf>
    <xf numFmtId="49" fontId="34" fillId="0" borderId="1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84" fillId="0" borderId="17" xfId="0" applyFont="1" applyBorder="1" applyAlignment="1">
      <alignment/>
    </xf>
    <xf numFmtId="0" fontId="16" fillId="0" borderId="12" xfId="0" applyFont="1" applyBorder="1" applyAlignment="1">
      <alignment/>
    </xf>
    <xf numFmtId="49" fontId="84" fillId="0" borderId="17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4" fillId="0" borderId="12" xfId="0" applyFont="1" applyFill="1" applyBorder="1" applyAlignment="1">
      <alignment/>
    </xf>
    <xf numFmtId="3" fontId="84" fillId="0" borderId="14" xfId="0" applyNumberFormat="1" applyFont="1" applyBorder="1" applyAlignment="1">
      <alignment horizontal="right"/>
    </xf>
    <xf numFmtId="0" fontId="16" fillId="0" borderId="12" xfId="0" applyFont="1" applyBorder="1" applyAlignment="1">
      <alignment/>
    </xf>
    <xf numFmtId="0" fontId="25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0" fontId="35" fillId="0" borderId="12" xfId="0" applyFont="1" applyFill="1" applyBorder="1" applyAlignment="1">
      <alignment horizontal="center"/>
    </xf>
    <xf numFmtId="49" fontId="35" fillId="0" borderId="12" xfId="0" applyNumberFormat="1" applyFont="1" applyBorder="1" applyAlignment="1">
      <alignment/>
    </xf>
    <xf numFmtId="0" fontId="35" fillId="0" borderId="12" xfId="0" applyFont="1" applyBorder="1" applyAlignment="1">
      <alignment horizontal="center"/>
    </xf>
    <xf numFmtId="0" fontId="35" fillId="0" borderId="12" xfId="0" applyFont="1" applyBorder="1" applyAlignment="1">
      <alignment/>
    </xf>
    <xf numFmtId="3" fontId="35" fillId="0" borderId="12" xfId="0" applyNumberFormat="1" applyFont="1" applyBorder="1" applyAlignment="1">
      <alignment horizontal="right"/>
    </xf>
    <xf numFmtId="49" fontId="94" fillId="0" borderId="0" xfId="0" applyNumberFormat="1" applyFont="1" applyBorder="1" applyAlignment="1">
      <alignment/>
    </xf>
    <xf numFmtId="49" fontId="35" fillId="0" borderId="12" xfId="0" applyNumberFormat="1" applyFont="1" applyBorder="1" applyAlignment="1">
      <alignment/>
    </xf>
    <xf numFmtId="0" fontId="35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11" fillId="0" borderId="22" xfId="0" applyFont="1" applyFill="1" applyBorder="1" applyAlignment="1">
      <alignment/>
    </xf>
    <xf numFmtId="0" fontId="11" fillId="0" borderId="22" xfId="0" applyFont="1" applyFill="1" applyBorder="1" applyAlignment="1">
      <alignment horizontal="center"/>
    </xf>
    <xf numFmtId="49" fontId="18" fillId="0" borderId="22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2" xfId="0" applyFont="1" applyBorder="1" applyAlignment="1" quotePrefix="1">
      <alignment horizontal="center"/>
    </xf>
    <xf numFmtId="0" fontId="1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/>
    </xf>
    <xf numFmtId="43" fontId="11" fillId="0" borderId="12" xfId="36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84" fillId="0" borderId="0" xfId="0" applyFont="1" applyFill="1" applyBorder="1" applyAlignment="1">
      <alignment/>
    </xf>
    <xf numFmtId="183" fontId="84" fillId="0" borderId="0" xfId="36" applyNumberFormat="1" applyFont="1" applyFill="1" applyBorder="1" applyAlignment="1">
      <alignment horizontal="right"/>
    </xf>
    <xf numFmtId="183" fontId="11" fillId="0" borderId="11" xfId="36" applyNumberFormat="1" applyFont="1" applyFill="1" applyBorder="1" applyAlignment="1">
      <alignment horizontal="right"/>
    </xf>
    <xf numFmtId="0" fontId="16" fillId="0" borderId="17" xfId="0" applyFont="1" applyBorder="1" applyAlignment="1">
      <alignment/>
    </xf>
    <xf numFmtId="0" fontId="36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37" fillId="0" borderId="12" xfId="0" applyFont="1" applyBorder="1" applyAlignment="1">
      <alignment/>
    </xf>
    <xf numFmtId="49" fontId="4" fillId="0" borderId="12" xfId="0" applyNumberFormat="1" applyFont="1" applyBorder="1" applyAlignment="1">
      <alignment vertical="top"/>
    </xf>
    <xf numFmtId="43" fontId="4" fillId="0" borderId="12" xfId="36" applyFont="1" applyBorder="1" applyAlignment="1">
      <alignment/>
    </xf>
    <xf numFmtId="0" fontId="4" fillId="0" borderId="0" xfId="0" applyFont="1" applyBorder="1" applyAlignment="1">
      <alignment horizontal="center"/>
    </xf>
    <xf numFmtId="49" fontId="95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183" fontId="4" fillId="0" borderId="12" xfId="36" applyNumberFormat="1" applyFont="1" applyBorder="1" applyAlignment="1">
      <alignment/>
    </xf>
    <xf numFmtId="0" fontId="4" fillId="0" borderId="12" xfId="0" applyFont="1" applyBorder="1" applyAlignment="1">
      <alignment/>
    </xf>
    <xf numFmtId="183" fontId="4" fillId="0" borderId="12" xfId="36" applyNumberFormat="1" applyFont="1" applyBorder="1" applyAlignment="1">
      <alignment horizontal="right"/>
    </xf>
    <xf numFmtId="0" fontId="93" fillId="0" borderId="11" xfId="0" applyFont="1" applyFill="1" applyBorder="1" applyAlignment="1">
      <alignment horizontal="center"/>
    </xf>
    <xf numFmtId="0" fontId="93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183" fontId="93" fillId="0" borderId="11" xfId="36" applyNumberFormat="1" applyFont="1" applyBorder="1" applyAlignment="1">
      <alignment/>
    </xf>
    <xf numFmtId="0" fontId="86" fillId="0" borderId="11" xfId="0" applyFont="1" applyBorder="1" applyAlignment="1">
      <alignment vertical="center" textRotation="180"/>
    </xf>
    <xf numFmtId="0" fontId="22" fillId="0" borderId="15" xfId="0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183" fontId="22" fillId="0" borderId="15" xfId="36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183" fontId="4" fillId="0" borderId="16" xfId="36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12" fillId="0" borderId="12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83" fontId="4" fillId="0" borderId="18" xfId="36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49" fontId="12" fillId="0" borderId="11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49" fontId="12" fillId="0" borderId="17" xfId="0" applyNumberFormat="1" applyFont="1" applyBorder="1" applyAlignment="1">
      <alignment/>
    </xf>
    <xf numFmtId="0" fontId="37" fillId="0" borderId="17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36" applyFont="1" applyBorder="1" applyAlignment="1">
      <alignment horizontal="center"/>
    </xf>
    <xf numFmtId="0" fontId="24" fillId="0" borderId="12" xfId="0" applyFont="1" applyBorder="1" applyAlignment="1">
      <alignment/>
    </xf>
    <xf numFmtId="183" fontId="4" fillId="0" borderId="16" xfId="36" applyNumberFormat="1" applyFont="1" applyFill="1" applyBorder="1" applyAlignment="1">
      <alignment horizontal="right"/>
    </xf>
    <xf numFmtId="0" fontId="37" fillId="0" borderId="12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49" fontId="12" fillId="0" borderId="12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49" fontId="12" fillId="0" borderId="11" xfId="0" applyNumberFormat="1" applyFont="1" applyBorder="1" applyAlignment="1">
      <alignment/>
    </xf>
    <xf numFmtId="0" fontId="37" fillId="0" borderId="11" xfId="0" applyFont="1" applyBorder="1" applyAlignment="1">
      <alignment/>
    </xf>
    <xf numFmtId="49" fontId="95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83" fontId="4" fillId="0" borderId="10" xfId="36" applyNumberFormat="1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49" fontId="11" fillId="0" borderId="12" xfId="0" applyNumberFormat="1" applyFont="1" applyBorder="1" applyAlignment="1">
      <alignment vertical="center"/>
    </xf>
    <xf numFmtId="49" fontId="85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11" fillId="0" borderId="11" xfId="0" applyNumberFormat="1" applyFont="1" applyBorder="1" applyAlignment="1">
      <alignment horizontal="left" vertical="center"/>
    </xf>
    <xf numFmtId="3" fontId="11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5" fillId="0" borderId="12" xfId="0" applyFont="1" applyBorder="1" applyAlignment="1">
      <alignment vertical="center"/>
    </xf>
    <xf numFmtId="183" fontId="11" fillId="0" borderId="12" xfId="36" applyNumberFormat="1" applyFont="1" applyBorder="1" applyAlignment="1">
      <alignment vertical="center"/>
    </xf>
    <xf numFmtId="183" fontId="17" fillId="0" borderId="11" xfId="36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183" fontId="17" fillId="0" borderId="15" xfId="36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183" fontId="11" fillId="0" borderId="18" xfId="36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1" fillId="0" borderId="12" xfId="0" applyFont="1" applyBorder="1" applyAlignment="1" quotePrefix="1">
      <alignment horizontal="center" vertical="center"/>
    </xf>
    <xf numFmtId="49" fontId="11" fillId="0" borderId="12" xfId="0" applyNumberFormat="1" applyFont="1" applyFill="1" applyBorder="1" applyAlignment="1">
      <alignment vertical="center"/>
    </xf>
    <xf numFmtId="183" fontId="11" fillId="0" borderId="0" xfId="36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43" fontId="11" fillId="0" borderId="12" xfId="36" applyFont="1" applyBorder="1" applyAlignment="1">
      <alignment vertical="center"/>
    </xf>
    <xf numFmtId="183" fontId="11" fillId="0" borderId="16" xfId="36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vertical="center"/>
    </xf>
    <xf numFmtId="183" fontId="11" fillId="0" borderId="10" xfId="36" applyNumberFormat="1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49" fontId="85" fillId="0" borderId="17" xfId="0" applyNumberFormat="1" applyFont="1" applyBorder="1" applyAlignment="1">
      <alignment vertical="center"/>
    </xf>
    <xf numFmtId="49" fontId="11" fillId="0" borderId="17" xfId="0" applyNumberFormat="1" applyFont="1" applyBorder="1" applyAlignment="1">
      <alignment vertical="center"/>
    </xf>
    <xf numFmtId="183" fontId="11" fillId="0" borderId="17" xfId="36" applyNumberFormat="1" applyFont="1" applyBorder="1" applyAlignment="1">
      <alignment vertical="center"/>
    </xf>
    <xf numFmtId="49" fontId="18" fillId="0" borderId="17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1" fillId="0" borderId="22" xfId="0" applyFont="1" applyBorder="1" applyAlignment="1">
      <alignment/>
    </xf>
    <xf numFmtId="3" fontId="11" fillId="0" borderId="22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180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 textRotation="180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center" vertical="center" textRotation="180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180"/>
    </xf>
    <xf numFmtId="0" fontId="90" fillId="0" borderId="17" xfId="0" applyFont="1" applyBorder="1" applyAlignment="1">
      <alignment horizontal="center" vertical="center" textRotation="180"/>
    </xf>
    <xf numFmtId="0" fontId="90" fillId="0" borderId="19" xfId="0" applyFont="1" applyBorder="1" applyAlignment="1">
      <alignment horizontal="center" vertical="center" textRotation="180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21</xdr:row>
      <xdr:rowOff>0</xdr:rowOff>
    </xdr:from>
    <xdr:to>
      <xdr:col>17</xdr:col>
      <xdr:colOff>219075</xdr:colOff>
      <xdr:row>21</xdr:row>
      <xdr:rowOff>0</xdr:rowOff>
    </xdr:to>
    <xdr:sp>
      <xdr:nvSpPr>
        <xdr:cNvPr id="1" name="Line 71"/>
        <xdr:cNvSpPr>
          <a:spLocks/>
        </xdr:cNvSpPr>
      </xdr:nvSpPr>
      <xdr:spPr>
        <a:xfrm flipV="1">
          <a:off x="7667625" y="56483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13</xdr:row>
      <xdr:rowOff>0</xdr:rowOff>
    </xdr:from>
    <xdr:to>
      <xdr:col>17</xdr:col>
      <xdr:colOff>209550</xdr:colOff>
      <xdr:row>13</xdr:row>
      <xdr:rowOff>0</xdr:rowOff>
    </xdr:to>
    <xdr:sp>
      <xdr:nvSpPr>
        <xdr:cNvPr id="2" name="Line 77"/>
        <xdr:cNvSpPr>
          <a:spLocks/>
        </xdr:cNvSpPr>
      </xdr:nvSpPr>
      <xdr:spPr>
        <a:xfrm>
          <a:off x="7000875" y="3514725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17</xdr:col>
      <xdr:colOff>209550</xdr:colOff>
      <xdr:row>34</xdr:row>
      <xdr:rowOff>0</xdr:rowOff>
    </xdr:to>
    <xdr:sp>
      <xdr:nvSpPr>
        <xdr:cNvPr id="3" name="Line 864"/>
        <xdr:cNvSpPr>
          <a:spLocks/>
        </xdr:cNvSpPr>
      </xdr:nvSpPr>
      <xdr:spPr>
        <a:xfrm>
          <a:off x="7715250" y="91440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62</xdr:row>
      <xdr:rowOff>0</xdr:rowOff>
    </xdr:from>
    <xdr:to>
      <xdr:col>17</xdr:col>
      <xdr:colOff>200025</xdr:colOff>
      <xdr:row>62</xdr:row>
      <xdr:rowOff>0</xdr:rowOff>
    </xdr:to>
    <xdr:sp>
      <xdr:nvSpPr>
        <xdr:cNvPr id="4" name="Line 864"/>
        <xdr:cNvSpPr>
          <a:spLocks/>
        </xdr:cNvSpPr>
      </xdr:nvSpPr>
      <xdr:spPr>
        <a:xfrm>
          <a:off x="7753350" y="160877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74</xdr:row>
      <xdr:rowOff>0</xdr:rowOff>
    </xdr:from>
    <xdr:to>
      <xdr:col>18</xdr:col>
      <xdr:colOff>0</xdr:colOff>
      <xdr:row>74</xdr:row>
      <xdr:rowOff>0</xdr:rowOff>
    </xdr:to>
    <xdr:sp>
      <xdr:nvSpPr>
        <xdr:cNvPr id="5" name="Line 864"/>
        <xdr:cNvSpPr>
          <a:spLocks/>
        </xdr:cNvSpPr>
      </xdr:nvSpPr>
      <xdr:spPr>
        <a:xfrm>
          <a:off x="7686675" y="191738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50</xdr:row>
      <xdr:rowOff>0</xdr:rowOff>
    </xdr:from>
    <xdr:to>
      <xdr:col>18</xdr:col>
      <xdr:colOff>0</xdr:colOff>
      <xdr:row>50</xdr:row>
      <xdr:rowOff>0</xdr:rowOff>
    </xdr:to>
    <xdr:sp>
      <xdr:nvSpPr>
        <xdr:cNvPr id="6" name="Line 864"/>
        <xdr:cNvSpPr>
          <a:spLocks/>
        </xdr:cNvSpPr>
      </xdr:nvSpPr>
      <xdr:spPr>
        <a:xfrm>
          <a:off x="7686675" y="131159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92</xdr:row>
      <xdr:rowOff>0</xdr:rowOff>
    </xdr:from>
    <xdr:to>
      <xdr:col>18</xdr:col>
      <xdr:colOff>0</xdr:colOff>
      <xdr:row>92</xdr:row>
      <xdr:rowOff>0</xdr:rowOff>
    </xdr:to>
    <xdr:sp>
      <xdr:nvSpPr>
        <xdr:cNvPr id="7" name="Line 864"/>
        <xdr:cNvSpPr>
          <a:spLocks/>
        </xdr:cNvSpPr>
      </xdr:nvSpPr>
      <xdr:spPr>
        <a:xfrm>
          <a:off x="7686675" y="237839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17</xdr:col>
      <xdr:colOff>247650</xdr:colOff>
      <xdr:row>11</xdr:row>
      <xdr:rowOff>0</xdr:rowOff>
    </xdr:to>
    <xdr:sp>
      <xdr:nvSpPr>
        <xdr:cNvPr id="1" name="Line 864"/>
        <xdr:cNvSpPr>
          <a:spLocks/>
        </xdr:cNvSpPr>
      </xdr:nvSpPr>
      <xdr:spPr>
        <a:xfrm>
          <a:off x="6753225" y="27717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0</xdr:rowOff>
    </xdr:from>
    <xdr:to>
      <xdr:col>18</xdr:col>
      <xdr:colOff>19050</xdr:colOff>
      <xdr:row>19</xdr:row>
      <xdr:rowOff>0</xdr:rowOff>
    </xdr:to>
    <xdr:sp>
      <xdr:nvSpPr>
        <xdr:cNvPr id="2" name="Line 864"/>
        <xdr:cNvSpPr>
          <a:spLocks/>
        </xdr:cNvSpPr>
      </xdr:nvSpPr>
      <xdr:spPr>
        <a:xfrm>
          <a:off x="6762750" y="5057775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17</xdr:col>
      <xdr:colOff>247650</xdr:colOff>
      <xdr:row>15</xdr:row>
      <xdr:rowOff>0</xdr:rowOff>
    </xdr:to>
    <xdr:sp>
      <xdr:nvSpPr>
        <xdr:cNvPr id="3" name="Line 864"/>
        <xdr:cNvSpPr>
          <a:spLocks/>
        </xdr:cNvSpPr>
      </xdr:nvSpPr>
      <xdr:spPr>
        <a:xfrm>
          <a:off x="6753225" y="39147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28</xdr:row>
      <xdr:rowOff>266700</xdr:rowOff>
    </xdr:from>
    <xdr:to>
      <xdr:col>17</xdr:col>
      <xdr:colOff>247650</xdr:colOff>
      <xdr:row>28</xdr:row>
      <xdr:rowOff>266700</xdr:rowOff>
    </xdr:to>
    <xdr:sp>
      <xdr:nvSpPr>
        <xdr:cNvPr id="4" name="Line 864"/>
        <xdr:cNvSpPr>
          <a:spLocks/>
        </xdr:cNvSpPr>
      </xdr:nvSpPr>
      <xdr:spPr>
        <a:xfrm>
          <a:off x="7562850" y="78486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28</xdr:row>
      <xdr:rowOff>266700</xdr:rowOff>
    </xdr:from>
    <xdr:to>
      <xdr:col>17</xdr:col>
      <xdr:colOff>247650</xdr:colOff>
      <xdr:row>28</xdr:row>
      <xdr:rowOff>266700</xdr:rowOff>
    </xdr:to>
    <xdr:sp>
      <xdr:nvSpPr>
        <xdr:cNvPr id="5" name="Line 864"/>
        <xdr:cNvSpPr>
          <a:spLocks/>
        </xdr:cNvSpPr>
      </xdr:nvSpPr>
      <xdr:spPr>
        <a:xfrm>
          <a:off x="7562850" y="78486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34</xdr:row>
      <xdr:rowOff>266700</xdr:rowOff>
    </xdr:from>
    <xdr:to>
      <xdr:col>17</xdr:col>
      <xdr:colOff>247650</xdr:colOff>
      <xdr:row>34</xdr:row>
      <xdr:rowOff>266700</xdr:rowOff>
    </xdr:to>
    <xdr:sp>
      <xdr:nvSpPr>
        <xdr:cNvPr id="6" name="Line 864"/>
        <xdr:cNvSpPr>
          <a:spLocks/>
        </xdr:cNvSpPr>
      </xdr:nvSpPr>
      <xdr:spPr>
        <a:xfrm>
          <a:off x="7562850" y="95059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34</xdr:row>
      <xdr:rowOff>266700</xdr:rowOff>
    </xdr:from>
    <xdr:to>
      <xdr:col>17</xdr:col>
      <xdr:colOff>247650</xdr:colOff>
      <xdr:row>34</xdr:row>
      <xdr:rowOff>266700</xdr:rowOff>
    </xdr:to>
    <xdr:sp>
      <xdr:nvSpPr>
        <xdr:cNvPr id="7" name="Line 864"/>
        <xdr:cNvSpPr>
          <a:spLocks/>
        </xdr:cNvSpPr>
      </xdr:nvSpPr>
      <xdr:spPr>
        <a:xfrm>
          <a:off x="7562850" y="95059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10</xdr:row>
      <xdr:rowOff>266700</xdr:rowOff>
    </xdr:from>
    <xdr:to>
      <xdr:col>18</xdr:col>
      <xdr:colOff>9525</xdr:colOff>
      <xdr:row>10</xdr:row>
      <xdr:rowOff>266700</xdr:rowOff>
    </xdr:to>
    <xdr:sp>
      <xdr:nvSpPr>
        <xdr:cNvPr id="1" name="Line 864"/>
        <xdr:cNvSpPr>
          <a:spLocks/>
        </xdr:cNvSpPr>
      </xdr:nvSpPr>
      <xdr:spPr>
        <a:xfrm>
          <a:off x="6791325" y="305752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9525</xdr:rowOff>
    </xdr:from>
    <xdr:to>
      <xdr:col>17</xdr:col>
      <xdr:colOff>247650</xdr:colOff>
      <xdr:row>10</xdr:row>
      <xdr:rowOff>9525</xdr:rowOff>
    </xdr:to>
    <xdr:sp>
      <xdr:nvSpPr>
        <xdr:cNvPr id="1" name="Line 864"/>
        <xdr:cNvSpPr>
          <a:spLocks/>
        </xdr:cNvSpPr>
      </xdr:nvSpPr>
      <xdr:spPr>
        <a:xfrm>
          <a:off x="6753225" y="26574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266700</xdr:rowOff>
    </xdr:from>
    <xdr:to>
      <xdr:col>17</xdr:col>
      <xdr:colOff>219075</xdr:colOff>
      <xdr:row>12</xdr:row>
      <xdr:rowOff>266700</xdr:rowOff>
    </xdr:to>
    <xdr:sp>
      <xdr:nvSpPr>
        <xdr:cNvPr id="2" name="Line 864"/>
        <xdr:cNvSpPr>
          <a:spLocks/>
        </xdr:cNvSpPr>
      </xdr:nvSpPr>
      <xdr:spPr>
        <a:xfrm>
          <a:off x="6762750" y="3448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37</xdr:row>
      <xdr:rowOff>0</xdr:rowOff>
    </xdr:from>
    <xdr:to>
      <xdr:col>17</xdr:col>
      <xdr:colOff>209550</xdr:colOff>
      <xdr:row>37</xdr:row>
      <xdr:rowOff>0</xdr:rowOff>
    </xdr:to>
    <xdr:sp>
      <xdr:nvSpPr>
        <xdr:cNvPr id="3" name="Line 864"/>
        <xdr:cNvSpPr>
          <a:spLocks/>
        </xdr:cNvSpPr>
      </xdr:nvSpPr>
      <xdr:spPr>
        <a:xfrm flipV="1">
          <a:off x="6800850" y="997267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9525</xdr:rowOff>
    </xdr:from>
    <xdr:to>
      <xdr:col>18</xdr:col>
      <xdr:colOff>0</xdr:colOff>
      <xdr:row>27</xdr:row>
      <xdr:rowOff>9525</xdr:rowOff>
    </xdr:to>
    <xdr:sp>
      <xdr:nvSpPr>
        <xdr:cNvPr id="4" name="Line 864"/>
        <xdr:cNvSpPr>
          <a:spLocks/>
        </xdr:cNvSpPr>
      </xdr:nvSpPr>
      <xdr:spPr>
        <a:xfrm flipV="1">
          <a:off x="7524750" y="72199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32</xdr:row>
      <xdr:rowOff>0</xdr:rowOff>
    </xdr:from>
    <xdr:to>
      <xdr:col>17</xdr:col>
      <xdr:colOff>247650</xdr:colOff>
      <xdr:row>32</xdr:row>
      <xdr:rowOff>0</xdr:rowOff>
    </xdr:to>
    <xdr:sp>
      <xdr:nvSpPr>
        <xdr:cNvPr id="5" name="Line 864"/>
        <xdr:cNvSpPr>
          <a:spLocks/>
        </xdr:cNvSpPr>
      </xdr:nvSpPr>
      <xdr:spPr>
        <a:xfrm flipV="1">
          <a:off x="7505700" y="859155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266700</xdr:rowOff>
    </xdr:from>
    <xdr:to>
      <xdr:col>17</xdr:col>
      <xdr:colOff>219075</xdr:colOff>
      <xdr:row>16</xdr:row>
      <xdr:rowOff>266700</xdr:rowOff>
    </xdr:to>
    <xdr:sp>
      <xdr:nvSpPr>
        <xdr:cNvPr id="6" name="Line 864"/>
        <xdr:cNvSpPr>
          <a:spLocks/>
        </xdr:cNvSpPr>
      </xdr:nvSpPr>
      <xdr:spPr>
        <a:xfrm>
          <a:off x="6762750" y="45148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266700</xdr:rowOff>
    </xdr:from>
    <xdr:to>
      <xdr:col>17</xdr:col>
      <xdr:colOff>219075</xdr:colOff>
      <xdr:row>19</xdr:row>
      <xdr:rowOff>266700</xdr:rowOff>
    </xdr:to>
    <xdr:sp>
      <xdr:nvSpPr>
        <xdr:cNvPr id="7" name="Line 864"/>
        <xdr:cNvSpPr>
          <a:spLocks/>
        </xdr:cNvSpPr>
      </xdr:nvSpPr>
      <xdr:spPr>
        <a:xfrm>
          <a:off x="6762750" y="53149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14</xdr:row>
      <xdr:rowOff>9525</xdr:rowOff>
    </xdr:from>
    <xdr:to>
      <xdr:col>18</xdr:col>
      <xdr:colOff>9525</xdr:colOff>
      <xdr:row>14</xdr:row>
      <xdr:rowOff>9525</xdr:rowOff>
    </xdr:to>
    <xdr:sp>
      <xdr:nvSpPr>
        <xdr:cNvPr id="1" name="Line 864"/>
        <xdr:cNvSpPr>
          <a:spLocks/>
        </xdr:cNvSpPr>
      </xdr:nvSpPr>
      <xdr:spPr>
        <a:xfrm>
          <a:off x="6724650" y="360045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2" name="Line 864"/>
        <xdr:cNvSpPr>
          <a:spLocks/>
        </xdr:cNvSpPr>
      </xdr:nvSpPr>
      <xdr:spPr>
        <a:xfrm>
          <a:off x="6734175" y="823912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33</xdr:row>
      <xdr:rowOff>266700</xdr:rowOff>
    </xdr:from>
    <xdr:to>
      <xdr:col>18</xdr:col>
      <xdr:colOff>0</xdr:colOff>
      <xdr:row>33</xdr:row>
      <xdr:rowOff>266700</xdr:rowOff>
    </xdr:to>
    <xdr:sp>
      <xdr:nvSpPr>
        <xdr:cNvPr id="3" name="Line 864"/>
        <xdr:cNvSpPr>
          <a:spLocks/>
        </xdr:cNvSpPr>
      </xdr:nvSpPr>
      <xdr:spPr>
        <a:xfrm>
          <a:off x="7496175" y="88011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38</xdr:row>
      <xdr:rowOff>276225</xdr:rowOff>
    </xdr:from>
    <xdr:to>
      <xdr:col>18</xdr:col>
      <xdr:colOff>19050</xdr:colOff>
      <xdr:row>39</xdr:row>
      <xdr:rowOff>0</xdr:rowOff>
    </xdr:to>
    <xdr:sp>
      <xdr:nvSpPr>
        <xdr:cNvPr id="4" name="Line 864"/>
        <xdr:cNvSpPr>
          <a:spLocks/>
        </xdr:cNvSpPr>
      </xdr:nvSpPr>
      <xdr:spPr>
        <a:xfrm flipV="1">
          <a:off x="9077325" y="102108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16</xdr:row>
      <xdr:rowOff>9525</xdr:rowOff>
    </xdr:from>
    <xdr:to>
      <xdr:col>18</xdr:col>
      <xdr:colOff>0</xdr:colOff>
      <xdr:row>16</xdr:row>
      <xdr:rowOff>9525</xdr:rowOff>
    </xdr:to>
    <xdr:sp>
      <xdr:nvSpPr>
        <xdr:cNvPr id="5" name="Line 864"/>
        <xdr:cNvSpPr>
          <a:spLocks/>
        </xdr:cNvSpPr>
      </xdr:nvSpPr>
      <xdr:spPr>
        <a:xfrm>
          <a:off x="6715125" y="409575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6" name="Line 864"/>
        <xdr:cNvSpPr>
          <a:spLocks/>
        </xdr:cNvSpPr>
      </xdr:nvSpPr>
      <xdr:spPr>
        <a:xfrm>
          <a:off x="6715125" y="458152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18</xdr:col>
      <xdr:colOff>19050</xdr:colOff>
      <xdr:row>20</xdr:row>
      <xdr:rowOff>0</xdr:rowOff>
    </xdr:to>
    <xdr:sp>
      <xdr:nvSpPr>
        <xdr:cNvPr id="7" name="Line 864"/>
        <xdr:cNvSpPr>
          <a:spLocks/>
        </xdr:cNvSpPr>
      </xdr:nvSpPr>
      <xdr:spPr>
        <a:xfrm>
          <a:off x="6734175" y="507682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22</xdr:row>
      <xdr:rowOff>247650</xdr:rowOff>
    </xdr:from>
    <xdr:to>
      <xdr:col>18</xdr:col>
      <xdr:colOff>9525</xdr:colOff>
      <xdr:row>22</xdr:row>
      <xdr:rowOff>247650</xdr:rowOff>
    </xdr:to>
    <xdr:sp>
      <xdr:nvSpPr>
        <xdr:cNvPr id="8" name="Line 864"/>
        <xdr:cNvSpPr>
          <a:spLocks/>
        </xdr:cNvSpPr>
      </xdr:nvSpPr>
      <xdr:spPr>
        <a:xfrm>
          <a:off x="6724650" y="581977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24</xdr:row>
      <xdr:rowOff>247650</xdr:rowOff>
    </xdr:from>
    <xdr:to>
      <xdr:col>18</xdr:col>
      <xdr:colOff>9525</xdr:colOff>
      <xdr:row>24</xdr:row>
      <xdr:rowOff>247650</xdr:rowOff>
    </xdr:to>
    <xdr:sp>
      <xdr:nvSpPr>
        <xdr:cNvPr id="9" name="Line 864"/>
        <xdr:cNvSpPr>
          <a:spLocks/>
        </xdr:cNvSpPr>
      </xdr:nvSpPr>
      <xdr:spPr>
        <a:xfrm>
          <a:off x="6724650" y="631507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13</xdr:row>
      <xdr:rowOff>0</xdr:rowOff>
    </xdr:from>
    <xdr:to>
      <xdr:col>18</xdr:col>
      <xdr:colOff>19050</xdr:colOff>
      <xdr:row>13</xdr:row>
      <xdr:rowOff>0</xdr:rowOff>
    </xdr:to>
    <xdr:sp>
      <xdr:nvSpPr>
        <xdr:cNvPr id="1" name="Line 864"/>
        <xdr:cNvSpPr>
          <a:spLocks/>
        </xdr:cNvSpPr>
      </xdr:nvSpPr>
      <xdr:spPr>
        <a:xfrm>
          <a:off x="5953125" y="373380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" name="Line 864"/>
        <xdr:cNvSpPr>
          <a:spLocks/>
        </xdr:cNvSpPr>
      </xdr:nvSpPr>
      <xdr:spPr>
        <a:xfrm>
          <a:off x="5943600" y="76771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10</xdr:row>
      <xdr:rowOff>266700</xdr:rowOff>
    </xdr:from>
    <xdr:to>
      <xdr:col>17</xdr:col>
      <xdr:colOff>247650</xdr:colOff>
      <xdr:row>10</xdr:row>
      <xdr:rowOff>266700</xdr:rowOff>
    </xdr:to>
    <xdr:sp>
      <xdr:nvSpPr>
        <xdr:cNvPr id="1" name="Line 864"/>
        <xdr:cNvSpPr>
          <a:spLocks/>
        </xdr:cNvSpPr>
      </xdr:nvSpPr>
      <xdr:spPr>
        <a:xfrm flipV="1">
          <a:off x="7229475" y="309562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18</xdr:col>
      <xdr:colOff>19050</xdr:colOff>
      <xdr:row>16</xdr:row>
      <xdr:rowOff>0</xdr:rowOff>
    </xdr:to>
    <xdr:sp>
      <xdr:nvSpPr>
        <xdr:cNvPr id="2" name="Line 864"/>
        <xdr:cNvSpPr>
          <a:spLocks/>
        </xdr:cNvSpPr>
      </xdr:nvSpPr>
      <xdr:spPr>
        <a:xfrm flipV="1">
          <a:off x="7219950" y="448627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20</xdr:row>
      <xdr:rowOff>0</xdr:rowOff>
    </xdr:from>
    <xdr:to>
      <xdr:col>18</xdr:col>
      <xdr:colOff>19050</xdr:colOff>
      <xdr:row>20</xdr:row>
      <xdr:rowOff>0</xdr:rowOff>
    </xdr:to>
    <xdr:sp>
      <xdr:nvSpPr>
        <xdr:cNvPr id="3" name="Line 864"/>
        <xdr:cNvSpPr>
          <a:spLocks/>
        </xdr:cNvSpPr>
      </xdr:nvSpPr>
      <xdr:spPr>
        <a:xfrm>
          <a:off x="7210425" y="559117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266700</xdr:rowOff>
    </xdr:from>
    <xdr:to>
      <xdr:col>17</xdr:col>
      <xdr:colOff>247650</xdr:colOff>
      <xdr:row>30</xdr:row>
      <xdr:rowOff>266700</xdr:rowOff>
    </xdr:to>
    <xdr:sp>
      <xdr:nvSpPr>
        <xdr:cNvPr id="4" name="Line 864"/>
        <xdr:cNvSpPr>
          <a:spLocks/>
        </xdr:cNvSpPr>
      </xdr:nvSpPr>
      <xdr:spPr>
        <a:xfrm flipV="1">
          <a:off x="7229475" y="872490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36</xdr:row>
      <xdr:rowOff>0</xdr:rowOff>
    </xdr:from>
    <xdr:to>
      <xdr:col>18</xdr:col>
      <xdr:colOff>19050</xdr:colOff>
      <xdr:row>36</xdr:row>
      <xdr:rowOff>0</xdr:rowOff>
    </xdr:to>
    <xdr:sp>
      <xdr:nvSpPr>
        <xdr:cNvPr id="5" name="Line 864"/>
        <xdr:cNvSpPr>
          <a:spLocks/>
        </xdr:cNvSpPr>
      </xdr:nvSpPr>
      <xdr:spPr>
        <a:xfrm>
          <a:off x="7210425" y="1005840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13</xdr:row>
      <xdr:rowOff>0</xdr:rowOff>
    </xdr:from>
    <xdr:to>
      <xdr:col>18</xdr:col>
      <xdr:colOff>28575</xdr:colOff>
      <xdr:row>13</xdr:row>
      <xdr:rowOff>0</xdr:rowOff>
    </xdr:to>
    <xdr:sp>
      <xdr:nvSpPr>
        <xdr:cNvPr id="1" name="Line 864"/>
        <xdr:cNvSpPr>
          <a:spLocks/>
        </xdr:cNvSpPr>
      </xdr:nvSpPr>
      <xdr:spPr>
        <a:xfrm>
          <a:off x="7334250" y="359092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18</xdr:row>
      <xdr:rowOff>0</xdr:rowOff>
    </xdr:from>
    <xdr:to>
      <xdr:col>18</xdr:col>
      <xdr:colOff>28575</xdr:colOff>
      <xdr:row>18</xdr:row>
      <xdr:rowOff>0</xdr:rowOff>
    </xdr:to>
    <xdr:sp>
      <xdr:nvSpPr>
        <xdr:cNvPr id="2" name="Line 864"/>
        <xdr:cNvSpPr>
          <a:spLocks/>
        </xdr:cNvSpPr>
      </xdr:nvSpPr>
      <xdr:spPr>
        <a:xfrm>
          <a:off x="7334250" y="49720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11</xdr:row>
      <xdr:rowOff>0</xdr:rowOff>
    </xdr:from>
    <xdr:to>
      <xdr:col>18</xdr:col>
      <xdr:colOff>28575</xdr:colOff>
      <xdr:row>11</xdr:row>
      <xdr:rowOff>0</xdr:rowOff>
    </xdr:to>
    <xdr:sp>
      <xdr:nvSpPr>
        <xdr:cNvPr id="1" name="Line 864"/>
        <xdr:cNvSpPr>
          <a:spLocks/>
        </xdr:cNvSpPr>
      </xdr:nvSpPr>
      <xdr:spPr>
        <a:xfrm>
          <a:off x="6686550" y="31432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13</xdr:row>
      <xdr:rowOff>0</xdr:rowOff>
    </xdr:from>
    <xdr:to>
      <xdr:col>18</xdr:col>
      <xdr:colOff>28575</xdr:colOff>
      <xdr:row>13</xdr:row>
      <xdr:rowOff>0</xdr:rowOff>
    </xdr:to>
    <xdr:sp>
      <xdr:nvSpPr>
        <xdr:cNvPr id="1" name="Line 864"/>
        <xdr:cNvSpPr>
          <a:spLocks/>
        </xdr:cNvSpPr>
      </xdr:nvSpPr>
      <xdr:spPr>
        <a:xfrm>
          <a:off x="6515100" y="35909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18</xdr:row>
      <xdr:rowOff>0</xdr:rowOff>
    </xdr:from>
    <xdr:to>
      <xdr:col>18</xdr:col>
      <xdr:colOff>28575</xdr:colOff>
      <xdr:row>18</xdr:row>
      <xdr:rowOff>0</xdr:rowOff>
    </xdr:to>
    <xdr:sp>
      <xdr:nvSpPr>
        <xdr:cNvPr id="2" name="Line 864"/>
        <xdr:cNvSpPr>
          <a:spLocks/>
        </xdr:cNvSpPr>
      </xdr:nvSpPr>
      <xdr:spPr>
        <a:xfrm>
          <a:off x="6515100" y="49720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10</xdr:row>
      <xdr:rowOff>0</xdr:rowOff>
    </xdr:from>
    <xdr:to>
      <xdr:col>18</xdr:col>
      <xdr:colOff>38100</xdr:colOff>
      <xdr:row>10</xdr:row>
      <xdr:rowOff>0</xdr:rowOff>
    </xdr:to>
    <xdr:sp>
      <xdr:nvSpPr>
        <xdr:cNvPr id="1" name="Line 864"/>
        <xdr:cNvSpPr>
          <a:spLocks/>
        </xdr:cNvSpPr>
      </xdr:nvSpPr>
      <xdr:spPr>
        <a:xfrm flipV="1">
          <a:off x="7172325" y="28479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19050</xdr:rowOff>
    </xdr:from>
    <xdr:to>
      <xdr:col>3</xdr:col>
      <xdr:colOff>161925</xdr:colOff>
      <xdr:row>26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4581525" y="4572000"/>
          <a:ext cx="161925" cy="18097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228600</xdr:rowOff>
    </xdr:from>
    <xdr:to>
      <xdr:col>18</xdr:col>
      <xdr:colOff>28575</xdr:colOff>
      <xdr:row>13</xdr:row>
      <xdr:rowOff>0</xdr:rowOff>
    </xdr:to>
    <xdr:sp>
      <xdr:nvSpPr>
        <xdr:cNvPr id="2" name="Line 77"/>
        <xdr:cNvSpPr>
          <a:spLocks/>
        </xdr:cNvSpPr>
      </xdr:nvSpPr>
      <xdr:spPr>
        <a:xfrm>
          <a:off x="6772275" y="340995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18</xdr:row>
      <xdr:rowOff>228600</xdr:rowOff>
    </xdr:from>
    <xdr:to>
      <xdr:col>18</xdr:col>
      <xdr:colOff>19050</xdr:colOff>
      <xdr:row>19</xdr:row>
      <xdr:rowOff>0</xdr:rowOff>
    </xdr:to>
    <xdr:sp>
      <xdr:nvSpPr>
        <xdr:cNvPr id="3" name="Line 77"/>
        <xdr:cNvSpPr>
          <a:spLocks/>
        </xdr:cNvSpPr>
      </xdr:nvSpPr>
      <xdr:spPr>
        <a:xfrm>
          <a:off x="6743700" y="47815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228600</xdr:rowOff>
    </xdr:from>
    <xdr:to>
      <xdr:col>18</xdr:col>
      <xdr:colOff>28575</xdr:colOff>
      <xdr:row>22</xdr:row>
      <xdr:rowOff>0</xdr:rowOff>
    </xdr:to>
    <xdr:sp>
      <xdr:nvSpPr>
        <xdr:cNvPr id="4" name="Line 77"/>
        <xdr:cNvSpPr>
          <a:spLocks/>
        </xdr:cNvSpPr>
      </xdr:nvSpPr>
      <xdr:spPr>
        <a:xfrm flipV="1">
          <a:off x="6781800" y="54673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18</xdr:col>
      <xdr:colOff>19050</xdr:colOff>
      <xdr:row>26</xdr:row>
      <xdr:rowOff>0</xdr:rowOff>
    </xdr:to>
    <xdr:sp>
      <xdr:nvSpPr>
        <xdr:cNvPr id="5" name="Line 77"/>
        <xdr:cNvSpPr>
          <a:spLocks/>
        </xdr:cNvSpPr>
      </xdr:nvSpPr>
      <xdr:spPr>
        <a:xfrm flipV="1">
          <a:off x="6772275" y="63817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12</xdr:row>
      <xdr:rowOff>0</xdr:rowOff>
    </xdr:from>
    <xdr:to>
      <xdr:col>18</xdr:col>
      <xdr:colOff>28575</xdr:colOff>
      <xdr:row>12</xdr:row>
      <xdr:rowOff>0</xdr:rowOff>
    </xdr:to>
    <xdr:sp>
      <xdr:nvSpPr>
        <xdr:cNvPr id="1" name="Line 864"/>
        <xdr:cNvSpPr>
          <a:spLocks/>
        </xdr:cNvSpPr>
      </xdr:nvSpPr>
      <xdr:spPr>
        <a:xfrm>
          <a:off x="6696075" y="324802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16</xdr:row>
      <xdr:rowOff>0</xdr:rowOff>
    </xdr:from>
    <xdr:to>
      <xdr:col>18</xdr:col>
      <xdr:colOff>28575</xdr:colOff>
      <xdr:row>16</xdr:row>
      <xdr:rowOff>0</xdr:rowOff>
    </xdr:to>
    <xdr:sp>
      <xdr:nvSpPr>
        <xdr:cNvPr id="2" name="Line 864"/>
        <xdr:cNvSpPr>
          <a:spLocks/>
        </xdr:cNvSpPr>
      </xdr:nvSpPr>
      <xdr:spPr>
        <a:xfrm>
          <a:off x="6696075" y="435292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20</xdr:row>
      <xdr:rowOff>0</xdr:rowOff>
    </xdr:from>
    <xdr:to>
      <xdr:col>18</xdr:col>
      <xdr:colOff>28575</xdr:colOff>
      <xdr:row>20</xdr:row>
      <xdr:rowOff>0</xdr:rowOff>
    </xdr:to>
    <xdr:sp>
      <xdr:nvSpPr>
        <xdr:cNvPr id="3" name="Line 864"/>
        <xdr:cNvSpPr>
          <a:spLocks/>
        </xdr:cNvSpPr>
      </xdr:nvSpPr>
      <xdr:spPr>
        <a:xfrm>
          <a:off x="6696075" y="545782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33</xdr:row>
      <xdr:rowOff>0</xdr:rowOff>
    </xdr:from>
    <xdr:to>
      <xdr:col>18</xdr:col>
      <xdr:colOff>28575</xdr:colOff>
      <xdr:row>33</xdr:row>
      <xdr:rowOff>0</xdr:rowOff>
    </xdr:to>
    <xdr:sp>
      <xdr:nvSpPr>
        <xdr:cNvPr id="4" name="Line 864"/>
        <xdr:cNvSpPr>
          <a:spLocks/>
        </xdr:cNvSpPr>
      </xdr:nvSpPr>
      <xdr:spPr>
        <a:xfrm>
          <a:off x="6696075" y="92392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29</xdr:row>
      <xdr:rowOff>0</xdr:rowOff>
    </xdr:from>
    <xdr:to>
      <xdr:col>18</xdr:col>
      <xdr:colOff>28575</xdr:colOff>
      <xdr:row>29</xdr:row>
      <xdr:rowOff>0</xdr:rowOff>
    </xdr:to>
    <xdr:sp>
      <xdr:nvSpPr>
        <xdr:cNvPr id="5" name="Line 864"/>
        <xdr:cNvSpPr>
          <a:spLocks/>
        </xdr:cNvSpPr>
      </xdr:nvSpPr>
      <xdr:spPr>
        <a:xfrm>
          <a:off x="6696075" y="80581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37</xdr:row>
      <xdr:rowOff>0</xdr:rowOff>
    </xdr:from>
    <xdr:to>
      <xdr:col>18</xdr:col>
      <xdr:colOff>28575</xdr:colOff>
      <xdr:row>37</xdr:row>
      <xdr:rowOff>0</xdr:rowOff>
    </xdr:to>
    <xdr:sp>
      <xdr:nvSpPr>
        <xdr:cNvPr id="6" name="Line 864"/>
        <xdr:cNvSpPr>
          <a:spLocks/>
        </xdr:cNvSpPr>
      </xdr:nvSpPr>
      <xdr:spPr>
        <a:xfrm>
          <a:off x="6696075" y="104203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12</xdr:row>
      <xdr:rowOff>9525</xdr:rowOff>
    </xdr:from>
    <xdr:to>
      <xdr:col>17</xdr:col>
      <xdr:colOff>228600</xdr:colOff>
      <xdr:row>12</xdr:row>
      <xdr:rowOff>9525</xdr:rowOff>
    </xdr:to>
    <xdr:sp>
      <xdr:nvSpPr>
        <xdr:cNvPr id="1" name="Line 864"/>
        <xdr:cNvSpPr>
          <a:spLocks/>
        </xdr:cNvSpPr>
      </xdr:nvSpPr>
      <xdr:spPr>
        <a:xfrm flipV="1">
          <a:off x="6686550" y="34671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17</xdr:row>
      <xdr:rowOff>9525</xdr:rowOff>
    </xdr:from>
    <xdr:to>
      <xdr:col>17</xdr:col>
      <xdr:colOff>228600</xdr:colOff>
      <xdr:row>17</xdr:row>
      <xdr:rowOff>9525</xdr:rowOff>
    </xdr:to>
    <xdr:sp>
      <xdr:nvSpPr>
        <xdr:cNvPr id="2" name="Line 864"/>
        <xdr:cNvSpPr>
          <a:spLocks/>
        </xdr:cNvSpPr>
      </xdr:nvSpPr>
      <xdr:spPr>
        <a:xfrm flipV="1">
          <a:off x="6686550" y="48482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18</xdr:col>
      <xdr:colOff>9525</xdr:colOff>
      <xdr:row>12</xdr:row>
      <xdr:rowOff>9525</xdr:rowOff>
    </xdr:to>
    <xdr:sp>
      <xdr:nvSpPr>
        <xdr:cNvPr id="1" name="Line 864"/>
        <xdr:cNvSpPr>
          <a:spLocks/>
        </xdr:cNvSpPr>
      </xdr:nvSpPr>
      <xdr:spPr>
        <a:xfrm>
          <a:off x="6696075" y="3257550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18</xdr:col>
      <xdr:colOff>9525</xdr:colOff>
      <xdr:row>15</xdr:row>
      <xdr:rowOff>9525</xdr:rowOff>
    </xdr:to>
    <xdr:sp>
      <xdr:nvSpPr>
        <xdr:cNvPr id="2" name="Line 864"/>
        <xdr:cNvSpPr>
          <a:spLocks/>
        </xdr:cNvSpPr>
      </xdr:nvSpPr>
      <xdr:spPr>
        <a:xfrm>
          <a:off x="6696075" y="4029075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18</xdr:col>
      <xdr:colOff>0</xdr:colOff>
      <xdr:row>30</xdr:row>
      <xdr:rowOff>9525</xdr:rowOff>
    </xdr:to>
    <xdr:sp>
      <xdr:nvSpPr>
        <xdr:cNvPr id="3" name="Line 864"/>
        <xdr:cNvSpPr>
          <a:spLocks/>
        </xdr:cNvSpPr>
      </xdr:nvSpPr>
      <xdr:spPr>
        <a:xfrm flipV="1">
          <a:off x="6696075" y="805815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18</xdr:col>
      <xdr:colOff>9525</xdr:colOff>
      <xdr:row>19</xdr:row>
      <xdr:rowOff>9525</xdr:rowOff>
    </xdr:to>
    <xdr:sp>
      <xdr:nvSpPr>
        <xdr:cNvPr id="4" name="Line 864"/>
        <xdr:cNvSpPr>
          <a:spLocks/>
        </xdr:cNvSpPr>
      </xdr:nvSpPr>
      <xdr:spPr>
        <a:xfrm>
          <a:off x="6696075" y="5057775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</xdr:rowOff>
    </xdr:from>
    <xdr:to>
      <xdr:col>18</xdr:col>
      <xdr:colOff>0</xdr:colOff>
      <xdr:row>39</xdr:row>
      <xdr:rowOff>9525</xdr:rowOff>
    </xdr:to>
    <xdr:sp>
      <xdr:nvSpPr>
        <xdr:cNvPr id="5" name="Line 864"/>
        <xdr:cNvSpPr>
          <a:spLocks/>
        </xdr:cNvSpPr>
      </xdr:nvSpPr>
      <xdr:spPr>
        <a:xfrm flipV="1">
          <a:off x="7477125" y="104584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9525</xdr:rowOff>
    </xdr:from>
    <xdr:to>
      <xdr:col>17</xdr:col>
      <xdr:colOff>228600</xdr:colOff>
      <xdr:row>44</xdr:row>
      <xdr:rowOff>9525</xdr:rowOff>
    </xdr:to>
    <xdr:sp>
      <xdr:nvSpPr>
        <xdr:cNvPr id="6" name="Line 864"/>
        <xdr:cNvSpPr>
          <a:spLocks/>
        </xdr:cNvSpPr>
      </xdr:nvSpPr>
      <xdr:spPr>
        <a:xfrm flipV="1">
          <a:off x="7467600" y="117919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9525</xdr:rowOff>
    </xdr:from>
    <xdr:to>
      <xdr:col>18</xdr:col>
      <xdr:colOff>0</xdr:colOff>
      <xdr:row>55</xdr:row>
      <xdr:rowOff>9525</xdr:rowOff>
    </xdr:to>
    <xdr:sp>
      <xdr:nvSpPr>
        <xdr:cNvPr id="7" name="Line 864"/>
        <xdr:cNvSpPr>
          <a:spLocks/>
        </xdr:cNvSpPr>
      </xdr:nvSpPr>
      <xdr:spPr>
        <a:xfrm flipV="1">
          <a:off x="7477125" y="148209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18</xdr:row>
      <xdr:rowOff>0</xdr:rowOff>
    </xdr:from>
    <xdr:to>
      <xdr:col>18</xdr:col>
      <xdr:colOff>19050</xdr:colOff>
      <xdr:row>18</xdr:row>
      <xdr:rowOff>0</xdr:rowOff>
    </xdr:to>
    <xdr:sp>
      <xdr:nvSpPr>
        <xdr:cNvPr id="1" name="Line 864"/>
        <xdr:cNvSpPr>
          <a:spLocks/>
        </xdr:cNvSpPr>
      </xdr:nvSpPr>
      <xdr:spPr>
        <a:xfrm>
          <a:off x="6734175" y="44196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13</xdr:row>
      <xdr:rowOff>0</xdr:rowOff>
    </xdr:from>
    <xdr:to>
      <xdr:col>18</xdr:col>
      <xdr:colOff>0</xdr:colOff>
      <xdr:row>13</xdr:row>
      <xdr:rowOff>0</xdr:rowOff>
    </xdr:to>
    <xdr:sp>
      <xdr:nvSpPr>
        <xdr:cNvPr id="2" name="Line 864"/>
        <xdr:cNvSpPr>
          <a:spLocks/>
        </xdr:cNvSpPr>
      </xdr:nvSpPr>
      <xdr:spPr>
        <a:xfrm flipV="1">
          <a:off x="6715125" y="32766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1" name="Line 864"/>
        <xdr:cNvSpPr>
          <a:spLocks/>
        </xdr:cNvSpPr>
      </xdr:nvSpPr>
      <xdr:spPr>
        <a:xfrm>
          <a:off x="7467600" y="1585912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285750</xdr:rowOff>
    </xdr:from>
    <xdr:to>
      <xdr:col>17</xdr:col>
      <xdr:colOff>247650</xdr:colOff>
      <xdr:row>34</xdr:row>
      <xdr:rowOff>285750</xdr:rowOff>
    </xdr:to>
    <xdr:sp>
      <xdr:nvSpPr>
        <xdr:cNvPr id="2" name="Line 864"/>
        <xdr:cNvSpPr>
          <a:spLocks/>
        </xdr:cNvSpPr>
      </xdr:nvSpPr>
      <xdr:spPr>
        <a:xfrm flipV="1">
          <a:off x="7515225" y="1014412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>
      <xdr:nvSpPr>
        <xdr:cNvPr id="3" name="Line 864"/>
        <xdr:cNvSpPr>
          <a:spLocks/>
        </xdr:cNvSpPr>
      </xdr:nvSpPr>
      <xdr:spPr>
        <a:xfrm>
          <a:off x="6743700" y="89725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13</xdr:row>
      <xdr:rowOff>0</xdr:rowOff>
    </xdr:from>
    <xdr:to>
      <xdr:col>17</xdr:col>
      <xdr:colOff>247650</xdr:colOff>
      <xdr:row>13</xdr:row>
      <xdr:rowOff>0</xdr:rowOff>
    </xdr:to>
    <xdr:sp>
      <xdr:nvSpPr>
        <xdr:cNvPr id="4" name="Line 864"/>
        <xdr:cNvSpPr>
          <a:spLocks/>
        </xdr:cNvSpPr>
      </xdr:nvSpPr>
      <xdr:spPr>
        <a:xfrm>
          <a:off x="7543800" y="374332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14</xdr:row>
      <xdr:rowOff>0</xdr:rowOff>
    </xdr:from>
    <xdr:to>
      <xdr:col>7</xdr:col>
      <xdr:colOff>9525</xdr:colOff>
      <xdr:row>14</xdr:row>
      <xdr:rowOff>0</xdr:rowOff>
    </xdr:to>
    <xdr:sp>
      <xdr:nvSpPr>
        <xdr:cNvPr id="1" name="Line 864"/>
        <xdr:cNvSpPr>
          <a:spLocks/>
        </xdr:cNvSpPr>
      </xdr:nvSpPr>
      <xdr:spPr>
        <a:xfrm flipV="1">
          <a:off x="6667500" y="37909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257175</xdr:rowOff>
    </xdr:from>
    <xdr:to>
      <xdr:col>9</xdr:col>
      <xdr:colOff>19050</xdr:colOff>
      <xdr:row>13</xdr:row>
      <xdr:rowOff>257175</xdr:rowOff>
    </xdr:to>
    <xdr:sp>
      <xdr:nvSpPr>
        <xdr:cNvPr id="2" name="Line 864"/>
        <xdr:cNvSpPr>
          <a:spLocks/>
        </xdr:cNvSpPr>
      </xdr:nvSpPr>
      <xdr:spPr>
        <a:xfrm flipV="1">
          <a:off x="7191375" y="3781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14</xdr:row>
      <xdr:rowOff>9525</xdr:rowOff>
    </xdr:from>
    <xdr:to>
      <xdr:col>12</xdr:col>
      <xdr:colOff>238125</xdr:colOff>
      <xdr:row>14</xdr:row>
      <xdr:rowOff>9525</xdr:rowOff>
    </xdr:to>
    <xdr:sp>
      <xdr:nvSpPr>
        <xdr:cNvPr id="3" name="Line 864"/>
        <xdr:cNvSpPr>
          <a:spLocks/>
        </xdr:cNvSpPr>
      </xdr:nvSpPr>
      <xdr:spPr>
        <a:xfrm flipV="1">
          <a:off x="8181975" y="3800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14</xdr:row>
      <xdr:rowOff>0</xdr:rowOff>
    </xdr:from>
    <xdr:to>
      <xdr:col>15</xdr:col>
      <xdr:colOff>247650</xdr:colOff>
      <xdr:row>14</xdr:row>
      <xdr:rowOff>0</xdr:rowOff>
    </xdr:to>
    <xdr:sp>
      <xdr:nvSpPr>
        <xdr:cNvPr id="4" name="Line 864"/>
        <xdr:cNvSpPr>
          <a:spLocks/>
        </xdr:cNvSpPr>
      </xdr:nvSpPr>
      <xdr:spPr>
        <a:xfrm flipV="1">
          <a:off x="8963025" y="37909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9525</xdr:colOff>
      <xdr:row>14</xdr:row>
      <xdr:rowOff>0</xdr:rowOff>
    </xdr:to>
    <xdr:sp>
      <xdr:nvSpPr>
        <xdr:cNvPr id="5" name="Line 864"/>
        <xdr:cNvSpPr>
          <a:spLocks/>
        </xdr:cNvSpPr>
      </xdr:nvSpPr>
      <xdr:spPr>
        <a:xfrm flipV="1">
          <a:off x="9239250" y="37909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9525</xdr:rowOff>
    </xdr:from>
    <xdr:to>
      <xdr:col>10</xdr:col>
      <xdr:colOff>0</xdr:colOff>
      <xdr:row>20</xdr:row>
      <xdr:rowOff>9525</xdr:rowOff>
    </xdr:to>
    <xdr:sp>
      <xdr:nvSpPr>
        <xdr:cNvPr id="6" name="Line 864"/>
        <xdr:cNvSpPr>
          <a:spLocks/>
        </xdr:cNvSpPr>
      </xdr:nvSpPr>
      <xdr:spPr>
        <a:xfrm flipV="1">
          <a:off x="7429500" y="52482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7" name="Line 864"/>
        <xdr:cNvSpPr>
          <a:spLocks/>
        </xdr:cNvSpPr>
      </xdr:nvSpPr>
      <xdr:spPr>
        <a:xfrm flipV="1">
          <a:off x="7943850" y="52387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20</xdr:row>
      <xdr:rowOff>0</xdr:rowOff>
    </xdr:from>
    <xdr:to>
      <xdr:col>14</xdr:col>
      <xdr:colOff>9525</xdr:colOff>
      <xdr:row>20</xdr:row>
      <xdr:rowOff>0</xdr:rowOff>
    </xdr:to>
    <xdr:sp>
      <xdr:nvSpPr>
        <xdr:cNvPr id="8" name="Line 864"/>
        <xdr:cNvSpPr>
          <a:spLocks/>
        </xdr:cNvSpPr>
      </xdr:nvSpPr>
      <xdr:spPr>
        <a:xfrm flipV="1">
          <a:off x="8467725" y="52387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9" name="Line 864"/>
        <xdr:cNvSpPr>
          <a:spLocks/>
        </xdr:cNvSpPr>
      </xdr:nvSpPr>
      <xdr:spPr>
        <a:xfrm flipV="1">
          <a:off x="8972550" y="52387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20</xdr:row>
      <xdr:rowOff>0</xdr:rowOff>
    </xdr:from>
    <xdr:to>
      <xdr:col>13</xdr:col>
      <xdr:colOff>9525</xdr:colOff>
      <xdr:row>20</xdr:row>
      <xdr:rowOff>0</xdr:rowOff>
    </xdr:to>
    <xdr:sp>
      <xdr:nvSpPr>
        <xdr:cNvPr id="10" name="Line 864"/>
        <xdr:cNvSpPr>
          <a:spLocks/>
        </xdr:cNvSpPr>
      </xdr:nvSpPr>
      <xdr:spPr>
        <a:xfrm flipV="1">
          <a:off x="8210550" y="52387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>
      <xdr:nvSpPr>
        <xdr:cNvPr id="11" name="Line 864"/>
        <xdr:cNvSpPr>
          <a:spLocks/>
        </xdr:cNvSpPr>
      </xdr:nvSpPr>
      <xdr:spPr>
        <a:xfrm flipV="1">
          <a:off x="7686675" y="52482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14</xdr:row>
      <xdr:rowOff>9525</xdr:rowOff>
    </xdr:from>
    <xdr:to>
      <xdr:col>14</xdr:col>
      <xdr:colOff>247650</xdr:colOff>
      <xdr:row>14</xdr:row>
      <xdr:rowOff>9525</xdr:rowOff>
    </xdr:to>
    <xdr:sp>
      <xdr:nvSpPr>
        <xdr:cNvPr id="12" name="Line 864"/>
        <xdr:cNvSpPr>
          <a:spLocks/>
        </xdr:cNvSpPr>
      </xdr:nvSpPr>
      <xdr:spPr>
        <a:xfrm flipV="1">
          <a:off x="8705850" y="3800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9525</xdr:rowOff>
    </xdr:from>
    <xdr:to>
      <xdr:col>13</xdr:col>
      <xdr:colOff>238125</xdr:colOff>
      <xdr:row>14</xdr:row>
      <xdr:rowOff>9525</xdr:rowOff>
    </xdr:to>
    <xdr:sp>
      <xdr:nvSpPr>
        <xdr:cNvPr id="13" name="Line 864"/>
        <xdr:cNvSpPr>
          <a:spLocks/>
        </xdr:cNvSpPr>
      </xdr:nvSpPr>
      <xdr:spPr>
        <a:xfrm flipV="1">
          <a:off x="8439150" y="3800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>
      <xdr:nvSpPr>
        <xdr:cNvPr id="14" name="Line 864"/>
        <xdr:cNvSpPr>
          <a:spLocks/>
        </xdr:cNvSpPr>
      </xdr:nvSpPr>
      <xdr:spPr>
        <a:xfrm flipV="1">
          <a:off x="6657975" y="52482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17</xdr:row>
      <xdr:rowOff>0</xdr:rowOff>
    </xdr:from>
    <xdr:to>
      <xdr:col>17</xdr:col>
      <xdr:colOff>209550</xdr:colOff>
      <xdr:row>17</xdr:row>
      <xdr:rowOff>0</xdr:rowOff>
    </xdr:to>
    <xdr:sp>
      <xdr:nvSpPr>
        <xdr:cNvPr id="1" name="Line 864"/>
        <xdr:cNvSpPr>
          <a:spLocks/>
        </xdr:cNvSpPr>
      </xdr:nvSpPr>
      <xdr:spPr>
        <a:xfrm>
          <a:off x="7162800" y="45720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0</xdr:rowOff>
    </xdr:from>
    <xdr:to>
      <xdr:col>17</xdr:col>
      <xdr:colOff>219075</xdr:colOff>
      <xdr:row>22</xdr:row>
      <xdr:rowOff>0</xdr:rowOff>
    </xdr:to>
    <xdr:sp>
      <xdr:nvSpPr>
        <xdr:cNvPr id="2" name="Line 864"/>
        <xdr:cNvSpPr>
          <a:spLocks/>
        </xdr:cNvSpPr>
      </xdr:nvSpPr>
      <xdr:spPr>
        <a:xfrm>
          <a:off x="7172325" y="58578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37</xdr:row>
      <xdr:rowOff>276225</xdr:rowOff>
    </xdr:from>
    <xdr:to>
      <xdr:col>18</xdr:col>
      <xdr:colOff>19050</xdr:colOff>
      <xdr:row>37</xdr:row>
      <xdr:rowOff>276225</xdr:rowOff>
    </xdr:to>
    <xdr:sp>
      <xdr:nvSpPr>
        <xdr:cNvPr id="3" name="Line 671"/>
        <xdr:cNvSpPr>
          <a:spLocks/>
        </xdr:cNvSpPr>
      </xdr:nvSpPr>
      <xdr:spPr>
        <a:xfrm>
          <a:off x="7162800" y="1020127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33</xdr:row>
      <xdr:rowOff>0</xdr:rowOff>
    </xdr:from>
    <xdr:to>
      <xdr:col>17</xdr:col>
      <xdr:colOff>238125</xdr:colOff>
      <xdr:row>33</xdr:row>
      <xdr:rowOff>0</xdr:rowOff>
    </xdr:to>
    <xdr:sp>
      <xdr:nvSpPr>
        <xdr:cNvPr id="4" name="Line 864"/>
        <xdr:cNvSpPr>
          <a:spLocks/>
        </xdr:cNvSpPr>
      </xdr:nvSpPr>
      <xdr:spPr>
        <a:xfrm>
          <a:off x="7191375" y="88201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13</xdr:row>
      <xdr:rowOff>9525</xdr:rowOff>
    </xdr:from>
    <xdr:to>
      <xdr:col>17</xdr:col>
      <xdr:colOff>228600</xdr:colOff>
      <xdr:row>13</xdr:row>
      <xdr:rowOff>9525</xdr:rowOff>
    </xdr:to>
    <xdr:sp>
      <xdr:nvSpPr>
        <xdr:cNvPr id="5" name="Line 864"/>
        <xdr:cNvSpPr>
          <a:spLocks/>
        </xdr:cNvSpPr>
      </xdr:nvSpPr>
      <xdr:spPr>
        <a:xfrm flipV="1">
          <a:off x="7162800" y="35528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10</xdr:row>
      <xdr:rowOff>266700</xdr:rowOff>
    </xdr:from>
    <xdr:to>
      <xdr:col>10</xdr:col>
      <xdr:colOff>38100</xdr:colOff>
      <xdr:row>11</xdr:row>
      <xdr:rowOff>0</xdr:rowOff>
    </xdr:to>
    <xdr:sp>
      <xdr:nvSpPr>
        <xdr:cNvPr id="1" name="Line 864"/>
        <xdr:cNvSpPr>
          <a:spLocks/>
        </xdr:cNvSpPr>
      </xdr:nvSpPr>
      <xdr:spPr>
        <a:xfrm>
          <a:off x="7067550" y="2876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0"/>
  <sheetViews>
    <sheetView tabSelected="1" view="pageBreakPreview" zoomScaleNormal="75" zoomScaleSheetLayoutView="100" zoomScalePageLayoutView="0" workbookViewId="0" topLeftCell="A1">
      <selection activeCell="F112" sqref="F112"/>
    </sheetView>
  </sheetViews>
  <sheetFormatPr defaultColWidth="9.140625" defaultRowHeight="12.75"/>
  <cols>
    <col min="1" max="1" width="3.421875" style="1" customWidth="1"/>
    <col min="2" max="2" width="32.00390625" style="1" customWidth="1"/>
    <col min="3" max="3" width="36.8515625" style="27" customWidth="1"/>
    <col min="4" max="4" width="10.00390625" style="1" customWidth="1"/>
    <col min="5" max="5" width="11.7109375" style="63" customWidth="1"/>
    <col min="6" max="6" width="11.00390625" style="1" customWidth="1"/>
    <col min="7" max="17" width="3.57421875" style="1" customWidth="1"/>
    <col min="18" max="18" width="3.421875" style="1" customWidth="1"/>
    <col min="19" max="16384" width="9.140625" style="1" customWidth="1"/>
  </cols>
  <sheetData>
    <row r="2" spans="1:18" ht="23.2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344"/>
      <c r="O2" s="344"/>
      <c r="P2" s="344"/>
      <c r="Q2" s="344"/>
      <c r="R2" s="344"/>
    </row>
    <row r="3" spans="1:18" ht="23.2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344"/>
      <c r="O3" s="344"/>
      <c r="P3" s="344"/>
      <c r="Q3" s="344"/>
      <c r="R3" s="344"/>
    </row>
    <row r="4" spans="1:18" ht="23.2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514" t="s">
        <v>137</v>
      </c>
      <c r="O4" s="514"/>
      <c r="P4" s="514"/>
      <c r="Q4" s="514"/>
      <c r="R4" s="514"/>
    </row>
    <row r="5" spans="1:18" ht="23.25" customHeight="1">
      <c r="A5" s="515" t="s">
        <v>136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</row>
    <row r="6" spans="1:18" ht="23.25" customHeight="1">
      <c r="A6" s="515" t="s">
        <v>261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</row>
    <row r="7" spans="1:18" ht="23.25" customHeight="1">
      <c r="A7" s="515" t="s">
        <v>69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</row>
    <row r="8" spans="1:18" ht="9" customHeight="1">
      <c r="A8" s="100"/>
      <c r="B8" s="100"/>
      <c r="C8" s="100"/>
      <c r="D8" s="100"/>
      <c r="E8" s="12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 ht="21" customHeight="1">
      <c r="A9" s="2" t="s">
        <v>1</v>
      </c>
      <c r="B9" s="2"/>
      <c r="C9" s="2"/>
      <c r="D9" s="2"/>
      <c r="E9" s="15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1" customHeight="1">
      <c r="A10" s="185" t="s">
        <v>59</v>
      </c>
      <c r="B10" s="2" t="s">
        <v>91</v>
      </c>
      <c r="C10" s="2"/>
      <c r="D10" s="2"/>
      <c r="E10" s="15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1" customHeight="1">
      <c r="A11" s="506" t="s">
        <v>17</v>
      </c>
      <c r="B11" s="508" t="s">
        <v>138</v>
      </c>
      <c r="C11" s="7" t="s">
        <v>139</v>
      </c>
      <c r="D11" s="161" t="s">
        <v>2</v>
      </c>
      <c r="E11" s="3" t="s">
        <v>18</v>
      </c>
      <c r="F11" s="7" t="s">
        <v>11</v>
      </c>
      <c r="G11" s="510" t="s">
        <v>280</v>
      </c>
      <c r="H11" s="511"/>
      <c r="I11" s="512"/>
      <c r="J11" s="510" t="s">
        <v>281</v>
      </c>
      <c r="K11" s="511"/>
      <c r="L11" s="511"/>
      <c r="M11" s="511"/>
      <c r="N11" s="511"/>
      <c r="O11" s="511"/>
      <c r="P11" s="511"/>
      <c r="Q11" s="511"/>
      <c r="R11" s="512"/>
    </row>
    <row r="12" spans="1:18" ht="21" customHeight="1">
      <c r="A12" s="507"/>
      <c r="B12" s="509"/>
      <c r="C12" s="8" t="s">
        <v>140</v>
      </c>
      <c r="D12" s="162" t="s">
        <v>141</v>
      </c>
      <c r="E12" s="4" t="s">
        <v>3</v>
      </c>
      <c r="F12" s="121" t="s">
        <v>135</v>
      </c>
      <c r="G12" s="9" t="s">
        <v>4</v>
      </c>
      <c r="H12" s="9" t="s">
        <v>5</v>
      </c>
      <c r="I12" s="9" t="s">
        <v>6</v>
      </c>
      <c r="J12" s="9" t="s">
        <v>7</v>
      </c>
      <c r="K12" s="9" t="s">
        <v>8</v>
      </c>
      <c r="L12" s="9" t="s">
        <v>9</v>
      </c>
      <c r="M12" s="9" t="s">
        <v>10</v>
      </c>
      <c r="N12" s="9" t="s">
        <v>12</v>
      </c>
      <c r="O12" s="9" t="s">
        <v>13</v>
      </c>
      <c r="P12" s="9" t="s">
        <v>15</v>
      </c>
      <c r="Q12" s="9" t="s">
        <v>14</v>
      </c>
      <c r="R12" s="9" t="s">
        <v>42</v>
      </c>
    </row>
    <row r="13" spans="1:18" ht="21" customHeight="1">
      <c r="A13" s="76">
        <v>1</v>
      </c>
      <c r="B13" s="92" t="s">
        <v>262</v>
      </c>
      <c r="C13" s="115" t="s">
        <v>269</v>
      </c>
      <c r="D13" s="46">
        <v>300000</v>
      </c>
      <c r="E13" s="109" t="s">
        <v>277</v>
      </c>
      <c r="F13" s="107" t="s">
        <v>16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21" customHeight="1">
      <c r="A14" s="76"/>
      <c r="B14" s="74" t="s">
        <v>263</v>
      </c>
      <c r="C14" s="67" t="s">
        <v>270</v>
      </c>
      <c r="D14" s="46"/>
      <c r="E14" s="109" t="s">
        <v>278</v>
      </c>
      <c r="F14" s="10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21" customHeight="1">
      <c r="A15" s="10"/>
      <c r="B15" s="74" t="s">
        <v>264</v>
      </c>
      <c r="C15" s="67" t="s">
        <v>271</v>
      </c>
      <c r="D15" s="46"/>
      <c r="E15" s="109" t="s">
        <v>279</v>
      </c>
      <c r="F15" s="5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1" customHeight="1">
      <c r="A16" s="10"/>
      <c r="B16" s="74" t="s">
        <v>266</v>
      </c>
      <c r="C16" s="67" t="s">
        <v>275</v>
      </c>
      <c r="D16" s="46"/>
      <c r="E16" s="109" t="s">
        <v>58</v>
      </c>
      <c r="F16" s="5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21" customHeight="1">
      <c r="A17" s="10"/>
      <c r="B17" s="58" t="s">
        <v>285</v>
      </c>
      <c r="C17" s="115" t="s">
        <v>276</v>
      </c>
      <c r="D17" s="46"/>
      <c r="E17" s="98" t="s">
        <v>62</v>
      </c>
      <c r="F17" s="10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>
      <c r="A18" s="10"/>
      <c r="B18" s="93" t="s">
        <v>267</v>
      </c>
      <c r="C18" s="115" t="s">
        <v>274</v>
      </c>
      <c r="D18" s="46"/>
      <c r="E18" s="98" t="s">
        <v>56</v>
      </c>
      <c r="F18" s="10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21" customHeight="1">
      <c r="A19" s="10"/>
      <c r="B19" s="257" t="s">
        <v>268</v>
      </c>
      <c r="C19" s="115" t="s">
        <v>272</v>
      </c>
      <c r="D19" s="46" t="s">
        <v>46</v>
      </c>
      <c r="F19" s="10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1" customHeight="1">
      <c r="A20" s="10"/>
      <c r="B20" s="110" t="s">
        <v>265</v>
      </c>
      <c r="C20" s="116" t="s">
        <v>273</v>
      </c>
      <c r="D20" s="46"/>
      <c r="F20" s="1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21" customHeight="1">
      <c r="A21" s="7">
        <v>2</v>
      </c>
      <c r="B21" s="259" t="s">
        <v>282</v>
      </c>
      <c r="C21" s="230" t="s">
        <v>288</v>
      </c>
      <c r="D21" s="260">
        <v>500000</v>
      </c>
      <c r="E21" s="261" t="s">
        <v>292</v>
      </c>
      <c r="F21" s="124" t="s">
        <v>16</v>
      </c>
      <c r="G21" s="69"/>
      <c r="H21" s="69"/>
      <c r="I21" s="69"/>
      <c r="J21" s="7"/>
      <c r="K21" s="69"/>
      <c r="L21" s="69"/>
      <c r="M21" s="69"/>
      <c r="N21" s="69"/>
      <c r="O21" s="69"/>
      <c r="P21" s="69"/>
      <c r="Q21" s="69"/>
      <c r="R21" s="69"/>
    </row>
    <row r="22" spans="1:18" ht="21" customHeight="1">
      <c r="A22" s="5"/>
      <c r="B22" s="111" t="s">
        <v>283</v>
      </c>
      <c r="C22" s="111" t="s">
        <v>307</v>
      </c>
      <c r="D22" s="11"/>
      <c r="E22" s="98" t="s">
        <v>56</v>
      </c>
      <c r="F22" s="27"/>
      <c r="G22" s="5"/>
      <c r="H22" s="5"/>
      <c r="I22" s="5"/>
      <c r="J22" s="98"/>
      <c r="K22" s="5"/>
      <c r="L22" s="5"/>
      <c r="M22" s="5"/>
      <c r="N22" s="5"/>
      <c r="O22" s="5"/>
      <c r="P22" s="5"/>
      <c r="Q22" s="5"/>
      <c r="R22" s="5"/>
    </row>
    <row r="23" spans="1:18" ht="21" customHeight="1">
      <c r="A23" s="5"/>
      <c r="B23" s="93" t="s">
        <v>284</v>
      </c>
      <c r="C23" s="67" t="s">
        <v>284</v>
      </c>
      <c r="D23" s="11"/>
      <c r="E23" s="98"/>
      <c r="F23" s="27"/>
      <c r="G23" s="5"/>
      <c r="H23" s="5"/>
      <c r="I23" s="5"/>
      <c r="J23" s="12"/>
      <c r="K23" s="5"/>
      <c r="L23" s="5"/>
      <c r="M23" s="5"/>
      <c r="N23" s="5"/>
      <c r="O23" s="5"/>
      <c r="P23" s="5"/>
      <c r="Q23" s="5"/>
      <c r="R23" s="5"/>
    </row>
    <row r="24" spans="1:18" ht="21" customHeight="1">
      <c r="A24" s="5"/>
      <c r="B24" s="58" t="s">
        <v>285</v>
      </c>
      <c r="C24" s="258" t="s">
        <v>289</v>
      </c>
      <c r="D24" s="11"/>
      <c r="E24" s="109"/>
      <c r="F24" s="10"/>
      <c r="G24" s="5"/>
      <c r="H24" s="5"/>
      <c r="I24" s="5"/>
      <c r="J24" s="12"/>
      <c r="K24" s="5"/>
      <c r="L24" s="5"/>
      <c r="M24" s="5"/>
      <c r="N24" s="5"/>
      <c r="O24" s="5"/>
      <c r="P24" s="5"/>
      <c r="Q24" s="5"/>
      <c r="R24" s="5"/>
    </row>
    <row r="25" spans="1:18" ht="21" customHeight="1">
      <c r="A25" s="10"/>
      <c r="B25" s="93" t="s">
        <v>267</v>
      </c>
      <c r="C25" s="113" t="s">
        <v>385</v>
      </c>
      <c r="D25" s="11"/>
      <c r="E25" s="98"/>
      <c r="F25" s="1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s="28" customFormat="1" ht="21" customHeight="1">
      <c r="A26" s="10"/>
      <c r="B26" s="257" t="s">
        <v>286</v>
      </c>
      <c r="C26" s="113" t="s">
        <v>251</v>
      </c>
      <c r="D26" s="83"/>
      <c r="E26" s="94"/>
      <c r="F26" s="10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28" customFormat="1" ht="21" customHeight="1">
      <c r="A27" s="10"/>
      <c r="B27" s="110" t="s">
        <v>287</v>
      </c>
      <c r="C27" s="104" t="s">
        <v>678</v>
      </c>
      <c r="D27" s="11"/>
      <c r="E27" s="91"/>
      <c r="F27" s="10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28" customFormat="1" ht="21" customHeight="1">
      <c r="A28" s="51"/>
      <c r="B28" s="291"/>
      <c r="C28" s="374"/>
      <c r="D28" s="87"/>
      <c r="E28" s="292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6" s="28" customFormat="1" ht="20.25" customHeight="1">
      <c r="A29" s="27"/>
      <c r="B29" s="110"/>
      <c r="C29" s="268"/>
      <c r="D29" s="53"/>
      <c r="E29" s="94"/>
      <c r="F29" s="27"/>
    </row>
    <row r="30" spans="1:6" s="28" customFormat="1" ht="20.25" customHeight="1">
      <c r="A30" s="27"/>
      <c r="B30" s="110"/>
      <c r="C30" s="268"/>
      <c r="D30" s="53"/>
      <c r="E30" s="94"/>
      <c r="F30" s="27"/>
    </row>
    <row r="31" spans="1:18" s="28" customFormat="1" ht="20.25" customHeight="1">
      <c r="A31" s="27"/>
      <c r="B31" s="110"/>
      <c r="C31" s="268"/>
      <c r="D31" s="53"/>
      <c r="E31" s="94"/>
      <c r="F31" s="27"/>
      <c r="N31" s="514" t="s">
        <v>137</v>
      </c>
      <c r="O31" s="514"/>
      <c r="P31" s="514"/>
      <c r="Q31" s="514"/>
      <c r="R31" s="514"/>
    </row>
    <row r="32" spans="1:18" s="28" customFormat="1" ht="22.5" customHeight="1">
      <c r="A32" s="506" t="s">
        <v>17</v>
      </c>
      <c r="B32" s="508" t="s">
        <v>138</v>
      </c>
      <c r="C32" s="7" t="s">
        <v>139</v>
      </c>
      <c r="D32" s="220" t="s">
        <v>2</v>
      </c>
      <c r="E32" s="3" t="s">
        <v>18</v>
      </c>
      <c r="F32" s="7" t="s">
        <v>11</v>
      </c>
      <c r="G32" s="510" t="s">
        <v>280</v>
      </c>
      <c r="H32" s="511"/>
      <c r="I32" s="512"/>
      <c r="J32" s="510" t="s">
        <v>281</v>
      </c>
      <c r="K32" s="511"/>
      <c r="L32" s="511"/>
      <c r="M32" s="511"/>
      <c r="N32" s="511"/>
      <c r="O32" s="511"/>
      <c r="P32" s="511"/>
      <c r="Q32" s="511"/>
      <c r="R32" s="512"/>
    </row>
    <row r="33" spans="1:18" s="28" customFormat="1" ht="22.5" customHeight="1">
      <c r="A33" s="507"/>
      <c r="B33" s="509"/>
      <c r="C33" s="8" t="s">
        <v>140</v>
      </c>
      <c r="D33" s="221" t="s">
        <v>141</v>
      </c>
      <c r="E33" s="4" t="s">
        <v>3</v>
      </c>
      <c r="F33" s="121" t="s">
        <v>135</v>
      </c>
      <c r="G33" s="9" t="s">
        <v>4</v>
      </c>
      <c r="H33" s="9" t="s">
        <v>5</v>
      </c>
      <c r="I33" s="9" t="s">
        <v>6</v>
      </c>
      <c r="J33" s="9" t="s">
        <v>7</v>
      </c>
      <c r="K33" s="9" t="s">
        <v>8</v>
      </c>
      <c r="L33" s="9" t="s">
        <v>9</v>
      </c>
      <c r="M33" s="9" t="s">
        <v>10</v>
      </c>
      <c r="N33" s="9" t="s">
        <v>12</v>
      </c>
      <c r="O33" s="9" t="s">
        <v>13</v>
      </c>
      <c r="P33" s="9" t="s">
        <v>15</v>
      </c>
      <c r="Q33" s="9" t="s">
        <v>14</v>
      </c>
      <c r="R33" s="9" t="s">
        <v>42</v>
      </c>
    </row>
    <row r="34" spans="1:18" s="28" customFormat="1" ht="22.5" customHeight="1">
      <c r="A34" s="76">
        <v>3</v>
      </c>
      <c r="B34" s="74" t="s">
        <v>64</v>
      </c>
      <c r="C34" s="347" t="s">
        <v>295</v>
      </c>
      <c r="D34" s="354">
        <v>500000</v>
      </c>
      <c r="E34" s="12" t="s">
        <v>331</v>
      </c>
      <c r="F34" s="10" t="s">
        <v>16</v>
      </c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</row>
    <row r="35" spans="1:18" s="28" customFormat="1" ht="21" customHeight="1">
      <c r="A35" s="346"/>
      <c r="B35" s="93" t="s">
        <v>293</v>
      </c>
      <c r="C35" s="347" t="s">
        <v>293</v>
      </c>
      <c r="D35" s="68"/>
      <c r="E35" s="12" t="s">
        <v>20</v>
      </c>
      <c r="F35" s="10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</row>
    <row r="36" spans="1:18" s="28" customFormat="1" ht="18.75" customHeight="1">
      <c r="A36" s="348"/>
      <c r="B36" s="58" t="s">
        <v>285</v>
      </c>
      <c r="C36" s="347" t="s">
        <v>296</v>
      </c>
      <c r="D36" s="350"/>
      <c r="E36" s="347"/>
      <c r="F36" s="348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s="28" customFormat="1" ht="21.75" customHeight="1">
      <c r="A37" s="348"/>
      <c r="B37" s="93" t="s">
        <v>267</v>
      </c>
      <c r="C37" s="347" t="s">
        <v>645</v>
      </c>
      <c r="D37" s="350"/>
      <c r="E37" s="347"/>
      <c r="F37" s="348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</row>
    <row r="38" spans="1:18" s="28" customFormat="1" ht="20.25" customHeight="1">
      <c r="A38" s="348"/>
      <c r="B38" s="257" t="s">
        <v>294</v>
      </c>
      <c r="C38" s="347" t="s">
        <v>297</v>
      </c>
      <c r="D38" s="350"/>
      <c r="E38" s="347"/>
      <c r="F38" s="348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</row>
    <row r="39" spans="1:18" s="28" customFormat="1" ht="21" customHeight="1">
      <c r="A39" s="348"/>
      <c r="B39" s="110" t="s">
        <v>287</v>
      </c>
      <c r="C39" s="347" t="s">
        <v>298</v>
      </c>
      <c r="D39" s="350"/>
      <c r="E39" s="347"/>
      <c r="F39" s="348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</row>
    <row r="40" spans="1:18" s="28" customFormat="1" ht="18.75" customHeight="1">
      <c r="A40" s="348"/>
      <c r="B40" s="351"/>
      <c r="C40" s="347" t="s">
        <v>299</v>
      </c>
      <c r="D40" s="350"/>
      <c r="E40" s="347"/>
      <c r="F40" s="348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</row>
    <row r="41" spans="1:18" s="28" customFormat="1" ht="18.75" customHeight="1">
      <c r="A41" s="348"/>
      <c r="B41" s="351"/>
      <c r="C41" s="347" t="s">
        <v>300</v>
      </c>
      <c r="D41" s="350"/>
      <c r="E41" s="347"/>
      <c r="F41" s="348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</row>
    <row r="42" spans="1:18" s="28" customFormat="1" ht="18.75" customHeight="1">
      <c r="A42" s="348"/>
      <c r="B42" s="351"/>
      <c r="C42" s="347" t="s">
        <v>301</v>
      </c>
      <c r="D42" s="350"/>
      <c r="E42" s="347"/>
      <c r="F42" s="348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s="28" customFormat="1" ht="18.75" customHeight="1">
      <c r="A43" s="348"/>
      <c r="B43" s="351"/>
      <c r="C43" s="347" t="s">
        <v>298</v>
      </c>
      <c r="D43" s="350"/>
      <c r="E43" s="347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s="28" customFormat="1" ht="18.75" customHeight="1">
      <c r="A44" s="348"/>
      <c r="B44" s="351"/>
      <c r="C44" s="347" t="s">
        <v>302</v>
      </c>
      <c r="D44" s="350"/>
      <c r="E44" s="347"/>
      <c r="F44" s="348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</row>
    <row r="45" spans="1:18" s="28" customFormat="1" ht="18.75" customHeight="1">
      <c r="A45" s="348"/>
      <c r="B45" s="351"/>
      <c r="C45" s="347" t="s">
        <v>303</v>
      </c>
      <c r="D45" s="350"/>
      <c r="E45" s="347"/>
      <c r="F45" s="34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s="28" customFormat="1" ht="18.75" customHeight="1">
      <c r="A46" s="348"/>
      <c r="B46" s="351"/>
      <c r="C46" s="347" t="s">
        <v>646</v>
      </c>
      <c r="D46" s="350"/>
      <c r="E46" s="347"/>
      <c r="F46" s="34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s="28" customFormat="1" ht="18.75" customHeight="1">
      <c r="A47" s="348"/>
      <c r="B47" s="351"/>
      <c r="C47" s="347" t="s">
        <v>304</v>
      </c>
      <c r="D47" s="350"/>
      <c r="E47" s="347"/>
      <c r="F47" s="34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s="28" customFormat="1" ht="18.75" customHeight="1">
      <c r="A48" s="348"/>
      <c r="B48" s="351"/>
      <c r="C48" s="347" t="s">
        <v>298</v>
      </c>
      <c r="D48" s="350"/>
      <c r="E48" s="347"/>
      <c r="F48" s="34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s="28" customFormat="1" ht="18.75" customHeight="1">
      <c r="A49" s="348"/>
      <c r="B49" s="351"/>
      <c r="C49" s="352" t="s">
        <v>647</v>
      </c>
      <c r="D49" s="350"/>
      <c r="E49" s="347"/>
      <c r="F49" s="34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s="28" customFormat="1" ht="22.5" customHeight="1">
      <c r="A50" s="85">
        <v>4</v>
      </c>
      <c r="B50" s="102" t="s">
        <v>305</v>
      </c>
      <c r="C50" s="70" t="s">
        <v>309</v>
      </c>
      <c r="D50" s="355">
        <v>500000</v>
      </c>
      <c r="E50" s="79" t="s">
        <v>331</v>
      </c>
      <c r="F50" s="7" t="s">
        <v>16</v>
      </c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</row>
    <row r="51" spans="1:18" s="28" customFormat="1" ht="18.75" customHeight="1">
      <c r="A51" s="346"/>
      <c r="B51" s="74" t="s">
        <v>306</v>
      </c>
      <c r="C51" s="58" t="s">
        <v>306</v>
      </c>
      <c r="D51" s="68"/>
      <c r="E51" s="12" t="s">
        <v>20</v>
      </c>
      <c r="F51" s="10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</row>
    <row r="52" spans="1:18" s="28" customFormat="1" ht="18.75" customHeight="1">
      <c r="A52" s="348"/>
      <c r="B52" s="58" t="s">
        <v>285</v>
      </c>
      <c r="C52" s="58" t="s">
        <v>310</v>
      </c>
      <c r="D52" s="350"/>
      <c r="E52" s="347"/>
      <c r="F52" s="348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</row>
    <row r="53" spans="1:18" s="28" customFormat="1" ht="21" customHeight="1">
      <c r="A53" s="348"/>
      <c r="B53" s="93" t="s">
        <v>267</v>
      </c>
      <c r="C53" s="58" t="s">
        <v>312</v>
      </c>
      <c r="D53" s="350"/>
      <c r="E53" s="347"/>
      <c r="F53" s="348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</row>
    <row r="54" spans="1:18" s="28" customFormat="1" ht="18.75" customHeight="1">
      <c r="A54" s="348"/>
      <c r="B54" s="257" t="s">
        <v>308</v>
      </c>
      <c r="C54" s="115" t="s">
        <v>290</v>
      </c>
      <c r="D54" s="350"/>
      <c r="E54" s="347"/>
      <c r="F54" s="348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</row>
    <row r="55" spans="1:18" s="28" customFormat="1" ht="21" customHeight="1">
      <c r="A55" s="348"/>
      <c r="B55" s="110" t="s">
        <v>287</v>
      </c>
      <c r="C55" s="116" t="s">
        <v>291</v>
      </c>
      <c r="D55" s="350"/>
      <c r="E55" s="347"/>
      <c r="F55" s="348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</row>
    <row r="56" spans="1:18" s="28" customFormat="1" ht="18.75" customHeight="1">
      <c r="A56" s="228"/>
      <c r="B56" s="291"/>
      <c r="C56" s="267"/>
      <c r="D56" s="294"/>
      <c r="E56" s="60"/>
      <c r="F56" s="228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</row>
    <row r="57" spans="1:18" s="28" customFormat="1" ht="18.75" customHeight="1">
      <c r="A57" s="73"/>
      <c r="B57" s="110"/>
      <c r="C57" s="268"/>
      <c r="D57" s="150"/>
      <c r="E57" s="61"/>
      <c r="F57" s="73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18" s="28" customFormat="1" ht="18.75" customHeight="1">
      <c r="A58" s="73"/>
      <c r="B58" s="110"/>
      <c r="C58" s="268"/>
      <c r="D58" s="150"/>
      <c r="E58" s="61"/>
      <c r="F58" s="73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1:18" s="28" customFormat="1" ht="18.75" customHeight="1">
      <c r="A59" s="73"/>
      <c r="B59" s="110"/>
      <c r="C59" s="268"/>
      <c r="D59" s="150"/>
      <c r="E59" s="61"/>
      <c r="F59" s="73"/>
      <c r="G59" s="74"/>
      <c r="H59" s="74"/>
      <c r="I59" s="74"/>
      <c r="J59" s="74"/>
      <c r="K59" s="74"/>
      <c r="L59" s="74"/>
      <c r="M59" s="74"/>
      <c r="N59" s="514" t="s">
        <v>137</v>
      </c>
      <c r="O59" s="514"/>
      <c r="P59" s="514"/>
      <c r="Q59" s="514"/>
      <c r="R59" s="514"/>
    </row>
    <row r="60" spans="1:18" s="28" customFormat="1" ht="20.25" customHeight="1">
      <c r="A60" s="506" t="s">
        <v>17</v>
      </c>
      <c r="B60" s="508" t="s">
        <v>138</v>
      </c>
      <c r="C60" s="7" t="s">
        <v>139</v>
      </c>
      <c r="D60" s="220" t="s">
        <v>2</v>
      </c>
      <c r="E60" s="3" t="s">
        <v>18</v>
      </c>
      <c r="F60" s="7" t="s">
        <v>11</v>
      </c>
      <c r="G60" s="510" t="s">
        <v>280</v>
      </c>
      <c r="H60" s="511"/>
      <c r="I60" s="512"/>
      <c r="J60" s="510" t="s">
        <v>281</v>
      </c>
      <c r="K60" s="511"/>
      <c r="L60" s="511"/>
      <c r="M60" s="511"/>
      <c r="N60" s="511"/>
      <c r="O60" s="511"/>
      <c r="P60" s="511"/>
      <c r="Q60" s="511"/>
      <c r="R60" s="512"/>
    </row>
    <row r="61" spans="1:18" s="28" customFormat="1" ht="20.25" customHeight="1">
      <c r="A61" s="507"/>
      <c r="B61" s="509"/>
      <c r="C61" s="8" t="s">
        <v>140</v>
      </c>
      <c r="D61" s="221" t="s">
        <v>141</v>
      </c>
      <c r="E61" s="4" t="s">
        <v>3</v>
      </c>
      <c r="F61" s="121" t="s">
        <v>135</v>
      </c>
      <c r="G61" s="9" t="s">
        <v>4</v>
      </c>
      <c r="H61" s="9" t="s">
        <v>5</v>
      </c>
      <c r="I61" s="9" t="s">
        <v>6</v>
      </c>
      <c r="J61" s="9" t="s">
        <v>7</v>
      </c>
      <c r="K61" s="9" t="s">
        <v>8</v>
      </c>
      <c r="L61" s="9" t="s">
        <v>9</v>
      </c>
      <c r="M61" s="9" t="s">
        <v>10</v>
      </c>
      <c r="N61" s="9" t="s">
        <v>12</v>
      </c>
      <c r="O61" s="9" t="s">
        <v>13</v>
      </c>
      <c r="P61" s="9" t="s">
        <v>15</v>
      </c>
      <c r="Q61" s="9" t="s">
        <v>14</v>
      </c>
      <c r="R61" s="9" t="s">
        <v>42</v>
      </c>
    </row>
    <row r="62" spans="1:18" s="28" customFormat="1" ht="20.25" customHeight="1">
      <c r="A62" s="114">
        <v>5</v>
      </c>
      <c r="B62" s="74" t="s">
        <v>311</v>
      </c>
      <c r="C62" s="58" t="s">
        <v>318</v>
      </c>
      <c r="D62" s="131">
        <v>500000</v>
      </c>
      <c r="E62" s="98" t="s">
        <v>332</v>
      </c>
      <c r="F62" s="107" t="s">
        <v>16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1:18" s="28" customFormat="1" ht="20.25" customHeight="1">
      <c r="A63" s="114"/>
      <c r="B63" s="93" t="s">
        <v>313</v>
      </c>
      <c r="C63" s="58" t="s">
        <v>313</v>
      </c>
      <c r="D63" s="130"/>
      <c r="E63" s="98" t="s">
        <v>56</v>
      </c>
      <c r="F63" s="10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1:18" s="28" customFormat="1" ht="20.25" customHeight="1">
      <c r="A64" s="107"/>
      <c r="B64" s="28" t="s">
        <v>314</v>
      </c>
      <c r="C64" s="58" t="s">
        <v>314</v>
      </c>
      <c r="D64" s="131"/>
      <c r="E64" s="58"/>
      <c r="F64" s="10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1:18" s="28" customFormat="1" ht="20.25" customHeight="1">
      <c r="A65" s="107"/>
      <c r="B65" s="58" t="s">
        <v>315</v>
      </c>
      <c r="C65" s="58" t="s">
        <v>319</v>
      </c>
      <c r="D65" s="131"/>
      <c r="E65" s="58"/>
      <c r="F65" s="10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1:18" s="28" customFormat="1" ht="20.25" customHeight="1">
      <c r="A66" s="107"/>
      <c r="B66" s="93" t="s">
        <v>267</v>
      </c>
      <c r="C66" s="58" t="s">
        <v>320</v>
      </c>
      <c r="D66" s="131"/>
      <c r="E66" s="58"/>
      <c r="F66" s="10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1:18" s="28" customFormat="1" ht="20.25" customHeight="1">
      <c r="A67" s="107"/>
      <c r="B67" s="257" t="s">
        <v>316</v>
      </c>
      <c r="C67" s="58" t="s">
        <v>321</v>
      </c>
      <c r="D67" s="131"/>
      <c r="E67" s="58"/>
      <c r="F67" s="10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1:18" s="28" customFormat="1" ht="20.25" customHeight="1">
      <c r="A68" s="107"/>
      <c r="B68" s="110" t="s">
        <v>317</v>
      </c>
      <c r="C68" s="58" t="s">
        <v>322</v>
      </c>
      <c r="D68" s="131"/>
      <c r="E68" s="58"/>
      <c r="F68" s="10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1:18" s="28" customFormat="1" ht="20.25" customHeight="1">
      <c r="A69" s="107"/>
      <c r="B69" s="110"/>
      <c r="C69" s="58" t="s">
        <v>323</v>
      </c>
      <c r="D69" s="131"/>
      <c r="E69" s="58"/>
      <c r="F69" s="10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1:18" s="28" customFormat="1" ht="20.25" customHeight="1">
      <c r="A70" s="107"/>
      <c r="B70" s="110"/>
      <c r="C70" s="58" t="s">
        <v>324</v>
      </c>
      <c r="D70" s="131"/>
      <c r="E70" s="58"/>
      <c r="F70" s="10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1:18" s="28" customFormat="1" ht="20.25" customHeight="1">
      <c r="A71" s="107"/>
      <c r="B71" s="110"/>
      <c r="C71" s="58" t="s">
        <v>325</v>
      </c>
      <c r="D71" s="131"/>
      <c r="E71" s="58"/>
      <c r="F71" s="10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1:18" s="28" customFormat="1" ht="20.25" customHeight="1">
      <c r="A72" s="107"/>
      <c r="B72" s="110"/>
      <c r="C72" s="115" t="s">
        <v>290</v>
      </c>
      <c r="D72" s="131"/>
      <c r="E72" s="58"/>
      <c r="F72" s="10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1:18" s="28" customFormat="1" ht="20.25" customHeight="1">
      <c r="A73" s="118"/>
      <c r="B73" s="262"/>
      <c r="C73" s="263" t="s">
        <v>291</v>
      </c>
      <c r="D73" s="198"/>
      <c r="E73" s="59"/>
      <c r="F73" s="118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</row>
    <row r="74" spans="1:18" s="28" customFormat="1" ht="20.25" customHeight="1">
      <c r="A74" s="114">
        <v>6</v>
      </c>
      <c r="B74" s="74" t="s">
        <v>326</v>
      </c>
      <c r="C74" s="58" t="s">
        <v>334</v>
      </c>
      <c r="D74" s="131">
        <v>500000</v>
      </c>
      <c r="E74" s="98" t="s">
        <v>333</v>
      </c>
      <c r="F74" s="107" t="s">
        <v>16</v>
      </c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1:18" s="28" customFormat="1" ht="20.25" customHeight="1">
      <c r="A75" s="114"/>
      <c r="B75" s="264" t="s">
        <v>327</v>
      </c>
      <c r="C75" s="58" t="s">
        <v>335</v>
      </c>
      <c r="D75" s="130"/>
      <c r="E75" s="98" t="s">
        <v>56</v>
      </c>
      <c r="F75" s="10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1:18" s="28" customFormat="1" ht="20.25" customHeight="1">
      <c r="A76" s="107"/>
      <c r="B76" s="265" t="s">
        <v>328</v>
      </c>
      <c r="C76" s="266" t="s">
        <v>328</v>
      </c>
      <c r="D76" s="131"/>
      <c r="E76" s="58"/>
      <c r="F76" s="10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1:18" s="28" customFormat="1" ht="20.25" customHeight="1">
      <c r="A77" s="107"/>
      <c r="B77" s="264" t="s">
        <v>329</v>
      </c>
      <c r="C77" s="266" t="s">
        <v>329</v>
      </c>
      <c r="D77" s="131"/>
      <c r="E77" s="58"/>
      <c r="F77" s="10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1:18" s="28" customFormat="1" ht="20.25" customHeight="1">
      <c r="A78" s="107"/>
      <c r="B78" s="58" t="s">
        <v>285</v>
      </c>
      <c r="C78" s="58" t="s">
        <v>336</v>
      </c>
      <c r="D78" s="131"/>
      <c r="E78" s="58"/>
      <c r="F78" s="10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1:18" s="28" customFormat="1" ht="20.25" customHeight="1">
      <c r="A79" s="107"/>
      <c r="B79" s="93" t="s">
        <v>267</v>
      </c>
      <c r="C79" s="58" t="s">
        <v>337</v>
      </c>
      <c r="D79" s="131"/>
      <c r="E79" s="58"/>
      <c r="F79" s="10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1:18" s="28" customFormat="1" ht="20.25" customHeight="1">
      <c r="A80" s="5"/>
      <c r="B80" s="257" t="s">
        <v>330</v>
      </c>
      <c r="C80" s="67" t="s">
        <v>324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s="28" customFormat="1" ht="20.25" customHeight="1">
      <c r="A81" s="5"/>
      <c r="B81" s="110" t="s">
        <v>317</v>
      </c>
      <c r="C81" s="67" t="s">
        <v>338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s="28" customFormat="1" ht="20.25" customHeight="1">
      <c r="A82" s="5"/>
      <c r="B82" s="110"/>
      <c r="C82" s="115" t="s">
        <v>290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s="28" customFormat="1" ht="20.25" customHeight="1">
      <c r="A83" s="6"/>
      <c r="B83" s="6"/>
      <c r="C83" s="263" t="s">
        <v>291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="28" customFormat="1" ht="18.75" customHeight="1">
      <c r="C84" s="268"/>
    </row>
    <row r="85" s="28" customFormat="1" ht="18.75" customHeight="1">
      <c r="C85" s="268"/>
    </row>
    <row r="86" s="28" customFormat="1" ht="18.75" customHeight="1">
      <c r="C86" s="268"/>
    </row>
    <row r="87" s="28" customFormat="1" ht="18.75" customHeight="1">
      <c r="C87" s="268"/>
    </row>
    <row r="88" spans="3:18" s="28" customFormat="1" ht="18.75" customHeight="1">
      <c r="C88" s="268"/>
      <c r="N88" s="514" t="s">
        <v>137</v>
      </c>
      <c r="O88" s="514"/>
      <c r="P88" s="514"/>
      <c r="Q88" s="514"/>
      <c r="R88" s="514"/>
    </row>
    <row r="89" s="28" customFormat="1" ht="21.75" customHeight="1">
      <c r="C89" s="268"/>
    </row>
    <row r="90" spans="1:18" s="28" customFormat="1" ht="21.75" customHeight="1">
      <c r="A90" s="506" t="s">
        <v>17</v>
      </c>
      <c r="B90" s="508" t="s">
        <v>138</v>
      </c>
      <c r="C90" s="7" t="s">
        <v>139</v>
      </c>
      <c r="D90" s="220" t="s">
        <v>2</v>
      </c>
      <c r="E90" s="3" t="s">
        <v>18</v>
      </c>
      <c r="F90" s="7" t="s">
        <v>11</v>
      </c>
      <c r="G90" s="510" t="s">
        <v>280</v>
      </c>
      <c r="H90" s="511"/>
      <c r="I90" s="512"/>
      <c r="J90" s="510" t="s">
        <v>281</v>
      </c>
      <c r="K90" s="511"/>
      <c r="L90" s="511"/>
      <c r="M90" s="511"/>
      <c r="N90" s="511"/>
      <c r="O90" s="511"/>
      <c r="P90" s="511"/>
      <c r="Q90" s="511"/>
      <c r="R90" s="512"/>
    </row>
    <row r="91" spans="1:18" s="28" customFormat="1" ht="21.75" customHeight="1">
      <c r="A91" s="507"/>
      <c r="B91" s="509"/>
      <c r="C91" s="8" t="s">
        <v>140</v>
      </c>
      <c r="D91" s="221" t="s">
        <v>141</v>
      </c>
      <c r="E91" s="4" t="s">
        <v>3</v>
      </c>
      <c r="F91" s="121" t="s">
        <v>135</v>
      </c>
      <c r="G91" s="9" t="s">
        <v>4</v>
      </c>
      <c r="H91" s="9" t="s">
        <v>5</v>
      </c>
      <c r="I91" s="9" t="s">
        <v>6</v>
      </c>
      <c r="J91" s="9" t="s">
        <v>7</v>
      </c>
      <c r="K91" s="9" t="s">
        <v>8</v>
      </c>
      <c r="L91" s="9" t="s">
        <v>9</v>
      </c>
      <c r="M91" s="9" t="s">
        <v>10</v>
      </c>
      <c r="N91" s="9" t="s">
        <v>12</v>
      </c>
      <c r="O91" s="9" t="s">
        <v>13</v>
      </c>
      <c r="P91" s="9" t="s">
        <v>15</v>
      </c>
      <c r="Q91" s="9" t="s">
        <v>14</v>
      </c>
      <c r="R91" s="9" t="s">
        <v>42</v>
      </c>
    </row>
    <row r="92" spans="1:18" s="28" customFormat="1" ht="21.75" customHeight="1">
      <c r="A92" s="114">
        <v>7</v>
      </c>
      <c r="B92" s="74" t="s">
        <v>339</v>
      </c>
      <c r="C92" s="58" t="s">
        <v>341</v>
      </c>
      <c r="D92" s="131">
        <v>500000</v>
      </c>
      <c r="E92" s="98" t="s">
        <v>357</v>
      </c>
      <c r="F92" s="107" t="s">
        <v>16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1:18" s="28" customFormat="1" ht="21.75" customHeight="1">
      <c r="A93" s="114"/>
      <c r="B93" s="264" t="s">
        <v>0</v>
      </c>
      <c r="C93" s="58" t="s">
        <v>342</v>
      </c>
      <c r="D93" s="130"/>
      <c r="E93" s="98" t="s">
        <v>56</v>
      </c>
      <c r="F93" s="10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1:18" s="28" customFormat="1" ht="21.75" customHeight="1">
      <c r="A94" s="107"/>
      <c r="B94" s="265" t="s">
        <v>340</v>
      </c>
      <c r="C94" s="266" t="s">
        <v>343</v>
      </c>
      <c r="D94" s="131"/>
      <c r="E94" s="58"/>
      <c r="F94" s="10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1:18" s="28" customFormat="1" ht="21.75" customHeight="1">
      <c r="A95" s="107"/>
      <c r="B95" s="264" t="s">
        <v>329</v>
      </c>
      <c r="C95" s="266" t="s">
        <v>344</v>
      </c>
      <c r="D95" s="131"/>
      <c r="E95" s="58"/>
      <c r="F95" s="10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1:18" s="28" customFormat="1" ht="21.75" customHeight="1">
      <c r="A96" s="107"/>
      <c r="B96" s="58" t="s">
        <v>285</v>
      </c>
      <c r="C96" s="58" t="s">
        <v>345</v>
      </c>
      <c r="D96" s="131"/>
      <c r="E96" s="58"/>
      <c r="F96" s="10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1:18" s="28" customFormat="1" ht="21.75" customHeight="1">
      <c r="A97" s="107"/>
      <c r="B97" s="93" t="s">
        <v>267</v>
      </c>
      <c r="C97" s="58" t="s">
        <v>346</v>
      </c>
      <c r="D97" s="131"/>
      <c r="E97" s="58"/>
      <c r="F97" s="10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1:18" s="28" customFormat="1" ht="21.75" customHeight="1">
      <c r="A98" s="5"/>
      <c r="B98" s="257" t="s">
        <v>354</v>
      </c>
      <c r="C98" s="67" t="s">
        <v>347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s="28" customFormat="1" ht="21.75" customHeight="1">
      <c r="A99" s="5"/>
      <c r="B99" s="110" t="s">
        <v>355</v>
      </c>
      <c r="C99" s="67" t="s">
        <v>349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s="28" customFormat="1" ht="21.75" customHeight="1">
      <c r="A100" s="5"/>
      <c r="B100" s="110"/>
      <c r="C100" s="67" t="s">
        <v>348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s="28" customFormat="1" ht="21.75" customHeight="1">
      <c r="A101" s="5"/>
      <c r="B101" s="110"/>
      <c r="C101" s="67" t="s">
        <v>350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s="28" customFormat="1" ht="21.75" customHeight="1">
      <c r="A102" s="5"/>
      <c r="B102" s="110"/>
      <c r="C102" s="67" t="s">
        <v>351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s="28" customFormat="1" ht="21.75" customHeight="1">
      <c r="A103" s="5"/>
      <c r="B103" s="110"/>
      <c r="C103" s="67" t="s">
        <v>352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s="28" customFormat="1" ht="21.75" customHeight="1">
      <c r="A104" s="5"/>
      <c r="B104" s="110"/>
      <c r="C104" s="67" t="s">
        <v>353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s="28" customFormat="1" ht="21.75" customHeight="1">
      <c r="A105" s="5"/>
      <c r="B105" s="110"/>
      <c r="C105" s="115" t="s">
        <v>290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s="28" customFormat="1" ht="21.75" customHeight="1">
      <c r="A106" s="5"/>
      <c r="B106" s="110"/>
      <c r="C106" s="116" t="s">
        <v>291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s="28" customFormat="1" ht="21.75" customHeight="1" thickBot="1">
      <c r="A107" s="191" t="s">
        <v>36</v>
      </c>
      <c r="B107" s="196" t="s">
        <v>356</v>
      </c>
      <c r="C107" s="192"/>
      <c r="D107" s="197">
        <f>SUM(D13+D21+D34+D50+D62+D74+D92)</f>
        <v>3300000</v>
      </c>
      <c r="E107" s="193"/>
      <c r="F107" s="194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</row>
    <row r="108" spans="1:18" s="28" customFormat="1" ht="21.75" customHeight="1" thickTop="1">
      <c r="A108" s="358"/>
      <c r="B108" s="504"/>
      <c r="C108" s="206"/>
      <c r="D108" s="505"/>
      <c r="E108" s="206"/>
      <c r="F108" s="207"/>
      <c r="G108" s="504"/>
      <c r="H108" s="504"/>
      <c r="I108" s="504"/>
      <c r="J108" s="504"/>
      <c r="K108" s="504"/>
      <c r="L108" s="504"/>
      <c r="M108" s="504"/>
      <c r="N108" s="504"/>
      <c r="O108" s="504"/>
      <c r="P108" s="504"/>
      <c r="Q108" s="504"/>
      <c r="R108" s="504"/>
    </row>
    <row r="109" spans="1:18" s="28" customFormat="1" ht="21.75" customHeight="1">
      <c r="A109" s="148"/>
      <c r="B109" s="74"/>
      <c r="C109" s="61"/>
      <c r="D109" s="150"/>
      <c r="E109" s="61"/>
      <c r="F109" s="73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1:18" s="28" customFormat="1" ht="21.75" customHeight="1">
      <c r="A110" s="148"/>
      <c r="B110" s="74"/>
      <c r="C110" s="61"/>
      <c r="D110" s="150"/>
      <c r="E110" s="61"/>
      <c r="F110" s="73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</row>
    <row r="111" spans="1:18" s="28" customFormat="1" ht="21.75" customHeight="1">
      <c r="A111" s="114"/>
      <c r="B111" s="74"/>
      <c r="C111" s="58"/>
      <c r="D111" s="131"/>
      <c r="E111" s="58"/>
      <c r="F111" s="10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</row>
    <row r="112" spans="1:18" s="28" customFormat="1" ht="20.25" customHeight="1">
      <c r="A112" s="107"/>
      <c r="B112" s="108"/>
      <c r="C112" s="58"/>
      <c r="D112" s="131"/>
      <c r="E112" s="58"/>
      <c r="F112" s="10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</row>
    <row r="113" spans="1:18" s="28" customFormat="1" ht="21" customHeight="1">
      <c r="A113" s="107"/>
      <c r="B113"/>
      <c r="C113" s="58"/>
      <c r="D113" s="131"/>
      <c r="E113" s="58"/>
      <c r="F113" s="10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</row>
    <row r="114" spans="1:18" s="28" customFormat="1" ht="21" customHeight="1">
      <c r="A114" s="107"/>
      <c r="B114" s="108"/>
      <c r="C114" s="58"/>
      <c r="D114" s="131"/>
      <c r="E114" s="58"/>
      <c r="F114" s="10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</row>
    <row r="115" spans="1:18" s="28" customFormat="1" ht="21" customHeight="1" thickBot="1">
      <c r="A115" s="191"/>
      <c r="B115" s="196"/>
      <c r="C115" s="192"/>
      <c r="D115" s="197"/>
      <c r="E115" s="193"/>
      <c r="F115" s="194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</row>
    <row r="116" spans="3:5" ht="24" thickTop="1">
      <c r="C116" s="1"/>
      <c r="E116" s="1"/>
    </row>
    <row r="117" spans="3:5" ht="23.25">
      <c r="C117" s="1"/>
      <c r="E117" s="1"/>
    </row>
    <row r="118" spans="3:5" ht="23.25">
      <c r="C118" s="1"/>
      <c r="E118" s="1"/>
    </row>
    <row r="119" spans="3:5" ht="23.25">
      <c r="C119" s="1"/>
      <c r="E119" s="1"/>
    </row>
    <row r="120" spans="3:5" ht="23.25">
      <c r="C120" s="1"/>
      <c r="E120" s="1"/>
    </row>
    <row r="121" spans="3:5" ht="23.25">
      <c r="C121" s="1"/>
      <c r="E121" s="1"/>
    </row>
    <row r="122" spans="3:5" ht="23.25">
      <c r="C122" s="1"/>
      <c r="E122" s="1"/>
    </row>
    <row r="123" spans="3:5" ht="23.25">
      <c r="C123" s="1"/>
      <c r="E123" s="1"/>
    </row>
    <row r="124" spans="3:5" ht="23.25">
      <c r="C124" s="1"/>
      <c r="E124" s="1"/>
    </row>
    <row r="125" spans="3:5" ht="23.25">
      <c r="C125" s="1"/>
      <c r="E125" s="1"/>
    </row>
    <row r="126" spans="1:18" ht="23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18" ht="23.25">
      <c r="A127" s="27"/>
      <c r="B127" s="29"/>
      <c r="C127" s="28"/>
      <c r="D127" s="53"/>
      <c r="E127" s="28"/>
      <c r="F127" s="27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18" ht="23.25">
      <c r="A128" s="27"/>
      <c r="B128" s="28"/>
      <c r="C128" s="72"/>
      <c r="D128" s="53"/>
      <c r="E128" s="72"/>
      <c r="F128" s="27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513"/>
      <c r="R128" s="513"/>
    </row>
    <row r="129" spans="2:3" ht="23.25">
      <c r="B129" s="28"/>
      <c r="C129" s="73"/>
    </row>
    <row r="130" spans="2:3" ht="23.25">
      <c r="B130" s="28"/>
      <c r="C130" s="73"/>
    </row>
    <row r="131" spans="2:3" ht="23.25">
      <c r="B131" s="28"/>
      <c r="C131" s="73"/>
    </row>
    <row r="132" spans="2:3" ht="23.25">
      <c r="B132" s="28"/>
      <c r="C132" s="73"/>
    </row>
    <row r="133" spans="2:3" ht="23.25">
      <c r="B133" s="28"/>
      <c r="C133" s="73"/>
    </row>
    <row r="134" spans="2:3" ht="23.25">
      <c r="B134" s="28"/>
      <c r="C134" s="73"/>
    </row>
    <row r="135" spans="2:3" ht="23.25">
      <c r="B135" s="28"/>
      <c r="C135" s="73"/>
    </row>
    <row r="136" spans="2:3" ht="23.25">
      <c r="B136" s="28"/>
      <c r="C136" s="73"/>
    </row>
    <row r="137" spans="2:3" ht="23.25">
      <c r="B137" s="28"/>
      <c r="C137" s="73"/>
    </row>
    <row r="138" spans="2:3" ht="23.25">
      <c r="B138" s="28"/>
      <c r="C138" s="73"/>
    </row>
    <row r="139" spans="2:3" ht="23.25">
      <c r="B139" s="28"/>
      <c r="C139" s="73"/>
    </row>
    <row r="140" spans="2:3" ht="23.25">
      <c r="B140" s="28"/>
      <c r="C140" s="73"/>
    </row>
    <row r="141" spans="2:3" ht="23.25">
      <c r="B141" s="28"/>
      <c r="C141" s="73"/>
    </row>
    <row r="142" spans="2:3" ht="23.25">
      <c r="B142" s="28"/>
      <c r="C142" s="73"/>
    </row>
    <row r="143" spans="2:3" ht="23.25">
      <c r="B143" s="28"/>
      <c r="C143" s="73"/>
    </row>
    <row r="144" spans="2:3" ht="23.25">
      <c r="B144" s="28"/>
      <c r="C144" s="73"/>
    </row>
    <row r="145" spans="2:3" ht="23.25">
      <c r="B145" s="28"/>
      <c r="C145" s="73"/>
    </row>
    <row r="146" spans="2:3" ht="23.25">
      <c r="B146" s="28"/>
      <c r="C146" s="73"/>
    </row>
    <row r="147" spans="2:3" ht="23.25">
      <c r="B147" s="28"/>
      <c r="C147" s="73"/>
    </row>
    <row r="148" spans="2:3" ht="23.25">
      <c r="B148" s="28"/>
      <c r="C148" s="73"/>
    </row>
    <row r="149" spans="2:3" ht="23.25">
      <c r="B149" s="28"/>
      <c r="C149" s="73"/>
    </row>
    <row r="150" spans="2:3" ht="23.25">
      <c r="B150" s="28"/>
      <c r="C150" s="73"/>
    </row>
    <row r="151" spans="2:3" ht="23.25">
      <c r="B151" s="28"/>
      <c r="C151" s="73"/>
    </row>
    <row r="152" spans="2:3" ht="23.25">
      <c r="B152" s="28"/>
      <c r="C152" s="73"/>
    </row>
    <row r="153" spans="2:3" ht="23.25">
      <c r="B153" s="28"/>
      <c r="C153" s="73"/>
    </row>
    <row r="154" spans="2:3" ht="23.25">
      <c r="B154" s="28"/>
      <c r="C154" s="73"/>
    </row>
    <row r="155" spans="2:3" ht="23.25">
      <c r="B155" s="28"/>
      <c r="C155" s="73"/>
    </row>
    <row r="156" spans="2:3" ht="23.25">
      <c r="B156" s="28"/>
      <c r="C156" s="73"/>
    </row>
    <row r="157" spans="2:3" ht="23.25">
      <c r="B157" s="28"/>
      <c r="C157" s="73"/>
    </row>
    <row r="158" spans="2:3" ht="23.25">
      <c r="B158" s="28"/>
      <c r="C158" s="73"/>
    </row>
    <row r="159" spans="2:3" ht="23.25">
      <c r="B159" s="28"/>
      <c r="C159" s="73"/>
    </row>
    <row r="160" spans="2:3" ht="23.25">
      <c r="B160" s="28"/>
      <c r="C160" s="73"/>
    </row>
    <row r="161" spans="2:3" ht="23.25">
      <c r="B161" s="28"/>
      <c r="C161" s="73"/>
    </row>
    <row r="162" spans="2:3" ht="23.25">
      <c r="B162" s="28"/>
      <c r="C162" s="73"/>
    </row>
    <row r="163" spans="2:3" ht="23.25">
      <c r="B163" s="28"/>
      <c r="C163" s="73"/>
    </row>
    <row r="164" spans="2:3" ht="23.25">
      <c r="B164" s="28"/>
      <c r="C164" s="73"/>
    </row>
    <row r="165" spans="2:3" ht="23.25">
      <c r="B165" s="28"/>
      <c r="C165" s="73"/>
    </row>
    <row r="166" spans="2:3" ht="23.25">
      <c r="B166" s="28"/>
      <c r="C166" s="73"/>
    </row>
    <row r="167" spans="2:3" ht="23.25">
      <c r="B167" s="28"/>
      <c r="C167" s="73"/>
    </row>
    <row r="168" spans="2:3" ht="23.25">
      <c r="B168" s="28"/>
      <c r="C168" s="73"/>
    </row>
    <row r="169" spans="2:3" ht="23.25">
      <c r="B169" s="28"/>
      <c r="C169" s="73"/>
    </row>
    <row r="170" spans="2:3" ht="23.25">
      <c r="B170" s="28"/>
      <c r="C170" s="73"/>
    </row>
    <row r="171" spans="2:3" ht="23.25">
      <c r="B171" s="28"/>
      <c r="C171" s="73"/>
    </row>
    <row r="172" spans="2:3" ht="23.25">
      <c r="B172" s="28"/>
      <c r="C172" s="73"/>
    </row>
    <row r="173" spans="2:3" ht="23.25">
      <c r="B173" s="28"/>
      <c r="C173" s="73"/>
    </row>
    <row r="174" spans="2:3" ht="23.25">
      <c r="B174" s="28"/>
      <c r="C174" s="73"/>
    </row>
    <row r="175" spans="2:3" ht="23.25">
      <c r="B175" s="28"/>
      <c r="C175" s="73"/>
    </row>
    <row r="176" spans="2:3" ht="23.25">
      <c r="B176" s="28"/>
      <c r="C176" s="73"/>
    </row>
    <row r="177" spans="2:3" ht="23.25">
      <c r="B177" s="28"/>
      <c r="C177" s="73"/>
    </row>
    <row r="178" spans="2:3" ht="23.25">
      <c r="B178" s="28"/>
      <c r="C178" s="73"/>
    </row>
    <row r="179" spans="2:3" ht="23.25">
      <c r="B179" s="28"/>
      <c r="C179" s="73"/>
    </row>
    <row r="180" spans="2:3" ht="23.25">
      <c r="B180" s="28"/>
      <c r="C180" s="73"/>
    </row>
    <row r="181" spans="2:3" ht="23.25">
      <c r="B181" s="28"/>
      <c r="C181" s="73"/>
    </row>
    <row r="182" spans="2:3" ht="23.25">
      <c r="B182" s="28"/>
      <c r="C182" s="73"/>
    </row>
    <row r="183" spans="2:3" ht="23.25">
      <c r="B183" s="28"/>
      <c r="C183" s="73"/>
    </row>
    <row r="184" spans="2:3" ht="23.25">
      <c r="B184" s="28"/>
      <c r="C184" s="73"/>
    </row>
    <row r="185" spans="2:3" ht="23.25">
      <c r="B185" s="28"/>
      <c r="C185" s="73"/>
    </row>
    <row r="186" spans="2:3" ht="23.25">
      <c r="B186" s="28"/>
      <c r="C186" s="73"/>
    </row>
    <row r="187" spans="2:3" ht="23.25">
      <c r="B187" s="28"/>
      <c r="C187" s="73"/>
    </row>
    <row r="188" ht="23.25">
      <c r="C188" s="73"/>
    </row>
    <row r="189" ht="23.25">
      <c r="C189" s="73"/>
    </row>
    <row r="190" ht="23.25">
      <c r="C190" s="73"/>
    </row>
  </sheetData>
  <sheetProtection/>
  <mergeCells count="24">
    <mergeCell ref="A11:A12"/>
    <mergeCell ref="A6:R6"/>
    <mergeCell ref="A7:R7"/>
    <mergeCell ref="B11:B12"/>
    <mergeCell ref="A60:A61"/>
    <mergeCell ref="J60:R60"/>
    <mergeCell ref="G32:I32"/>
    <mergeCell ref="Q128:R128"/>
    <mergeCell ref="G11:I11"/>
    <mergeCell ref="B32:B33"/>
    <mergeCell ref="N4:R4"/>
    <mergeCell ref="N31:R31"/>
    <mergeCell ref="N59:R59"/>
    <mergeCell ref="N88:R88"/>
    <mergeCell ref="A5:R5"/>
    <mergeCell ref="G60:I60"/>
    <mergeCell ref="J11:R11"/>
    <mergeCell ref="A90:A91"/>
    <mergeCell ref="B90:B91"/>
    <mergeCell ref="G90:I90"/>
    <mergeCell ref="J90:R90"/>
    <mergeCell ref="J32:R32"/>
    <mergeCell ref="B60:B61"/>
    <mergeCell ref="A32:A33"/>
  </mergeCells>
  <printOptions horizontalCentered="1"/>
  <pageMargins left="0.16" right="0.15748031496062992" top="0.3937007874015748" bottom="0.1968503937007874" header="0.1968503937007874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U20" sqref="U20"/>
    </sheetView>
  </sheetViews>
  <sheetFormatPr defaultColWidth="9.140625" defaultRowHeight="12.75"/>
  <cols>
    <col min="1" max="1" width="3.7109375" style="0" customWidth="1"/>
    <col min="2" max="2" width="33.00390625" style="0" customWidth="1"/>
    <col min="3" max="3" width="22.8515625" style="0" customWidth="1"/>
    <col min="4" max="4" width="10.140625" style="0" customWidth="1"/>
    <col min="5" max="5" width="13.7109375" style="0" customWidth="1"/>
    <col min="6" max="6" width="11.28125" style="0" customWidth="1"/>
    <col min="7" max="18" width="3.8515625" style="0" customWidth="1"/>
  </cols>
  <sheetData>
    <row r="1" spans="1:18" ht="26.2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541" t="s">
        <v>137</v>
      </c>
      <c r="O1" s="541"/>
      <c r="P1" s="541"/>
      <c r="Q1" s="541"/>
      <c r="R1" s="541"/>
    </row>
    <row r="2" spans="1:18" ht="23.25">
      <c r="A2" s="515" t="s">
        <v>136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</row>
    <row r="3" spans="1:18" ht="23.25">
      <c r="A3" s="515" t="s">
        <v>261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</row>
    <row r="4" spans="1:18" ht="21" customHeight="1">
      <c r="A4" s="515" t="s">
        <v>69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</row>
    <row r="5" spans="1:18" ht="9" customHeight="1">
      <c r="A5" s="2"/>
      <c r="B5" s="2"/>
      <c r="C5" s="2"/>
      <c r="D5" s="2"/>
      <c r="E5" s="15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2" t="s">
        <v>89</v>
      </c>
      <c r="B6" s="2"/>
      <c r="C6" s="2"/>
      <c r="D6" s="2"/>
      <c r="E6" s="15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3.25">
      <c r="A7" s="155" t="s">
        <v>59</v>
      </c>
      <c r="B7" s="2" t="s">
        <v>130</v>
      </c>
      <c r="C7" s="2"/>
      <c r="D7" s="2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9" customHeight="1">
      <c r="A8" s="100"/>
      <c r="B8" s="100"/>
      <c r="C8" s="100"/>
      <c r="D8" s="100"/>
      <c r="E8" s="12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 ht="23.25">
      <c r="A9" s="506" t="s">
        <v>17</v>
      </c>
      <c r="B9" s="508" t="s">
        <v>138</v>
      </c>
      <c r="C9" s="7" t="s">
        <v>139</v>
      </c>
      <c r="D9" s="161" t="s">
        <v>2</v>
      </c>
      <c r="E9" s="3" t="s">
        <v>18</v>
      </c>
      <c r="F9" s="7" t="s">
        <v>11</v>
      </c>
      <c r="G9" s="510" t="s">
        <v>280</v>
      </c>
      <c r="H9" s="511"/>
      <c r="I9" s="512"/>
      <c r="J9" s="510" t="s">
        <v>281</v>
      </c>
      <c r="K9" s="511"/>
      <c r="L9" s="511"/>
      <c r="M9" s="511"/>
      <c r="N9" s="511"/>
      <c r="O9" s="511"/>
      <c r="P9" s="511"/>
      <c r="Q9" s="511"/>
      <c r="R9" s="512"/>
    </row>
    <row r="10" spans="1:18" ht="24">
      <c r="A10" s="507"/>
      <c r="B10" s="509"/>
      <c r="C10" s="8" t="s">
        <v>140</v>
      </c>
      <c r="D10" s="162" t="s">
        <v>141</v>
      </c>
      <c r="E10" s="4" t="s">
        <v>3</v>
      </c>
      <c r="F10" s="121" t="s">
        <v>135</v>
      </c>
      <c r="G10" s="9" t="s">
        <v>4</v>
      </c>
      <c r="H10" s="9" t="s">
        <v>5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  <c r="N10" s="9" t="s">
        <v>12</v>
      </c>
      <c r="O10" s="9" t="s">
        <v>13</v>
      </c>
      <c r="P10" s="9" t="s">
        <v>15</v>
      </c>
      <c r="Q10" s="9" t="s">
        <v>14</v>
      </c>
      <c r="R10" s="9" t="s">
        <v>42</v>
      </c>
    </row>
    <row r="11" spans="1:18" ht="21" customHeight="1">
      <c r="A11" s="114">
        <v>1</v>
      </c>
      <c r="B11" s="58" t="s">
        <v>47</v>
      </c>
      <c r="C11" s="58" t="s">
        <v>178</v>
      </c>
      <c r="D11" s="127">
        <v>30000</v>
      </c>
      <c r="E11" s="58" t="s">
        <v>153</v>
      </c>
      <c r="F11" s="107" t="s">
        <v>49</v>
      </c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spans="1:18" ht="21" customHeight="1">
      <c r="A12" s="139"/>
      <c r="B12" s="58" t="s">
        <v>510</v>
      </c>
      <c r="C12" s="58" t="s">
        <v>179</v>
      </c>
      <c r="D12" s="158"/>
      <c r="E12" s="58" t="s">
        <v>161</v>
      </c>
      <c r="F12" s="139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1:18" ht="21" customHeight="1">
      <c r="A13" s="139"/>
      <c r="B13" s="58" t="s">
        <v>511</v>
      </c>
      <c r="C13" s="216"/>
      <c r="D13" s="158"/>
      <c r="E13" s="58" t="s">
        <v>162</v>
      </c>
      <c r="F13" s="139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18" ht="15" customHeight="1">
      <c r="A14" s="139"/>
      <c r="B14" s="201"/>
      <c r="C14" s="201"/>
      <c r="D14" s="136"/>
      <c r="E14" s="99"/>
      <c r="F14" s="139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ht="21" customHeight="1" thickBot="1">
      <c r="A15" s="191" t="s">
        <v>36</v>
      </c>
      <c r="B15" s="196" t="s">
        <v>644</v>
      </c>
      <c r="C15" s="192"/>
      <c r="D15" s="197">
        <f>SUM(D11:D14)</f>
        <v>30000</v>
      </c>
      <c r="E15" s="193"/>
      <c r="F15" s="194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</row>
    <row r="16" spans="1:18" ht="21" customHeight="1" thickTop="1">
      <c r="A16" s="213"/>
      <c r="B16" s="214"/>
      <c r="C16" s="117"/>
      <c r="D16" s="215"/>
      <c r="E16" s="74"/>
      <c r="F16" s="73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21" customHeight="1">
      <c r="A17" s="213"/>
      <c r="B17" s="214"/>
      <c r="C17" s="117"/>
      <c r="D17" s="215"/>
      <c r="E17" s="74"/>
      <c r="F17" s="73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21" customHeight="1">
      <c r="A18" s="213"/>
      <c r="B18" s="214"/>
      <c r="C18" s="117"/>
      <c r="D18" s="215"/>
      <c r="E18" s="74"/>
      <c r="F18" s="73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21" customHeight="1">
      <c r="A19" s="213"/>
      <c r="B19" s="214"/>
      <c r="C19" s="117"/>
      <c r="D19" s="215"/>
      <c r="E19" s="74"/>
      <c r="F19" s="73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21" customHeight="1">
      <c r="A20" s="213"/>
      <c r="B20" s="214"/>
      <c r="C20" s="117"/>
      <c r="D20" s="215"/>
      <c r="E20" s="74"/>
      <c r="F20" s="73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21" customHeight="1">
      <c r="A21" s="213"/>
      <c r="B21" s="214"/>
      <c r="C21" s="117"/>
      <c r="D21" s="215"/>
      <c r="E21" s="74"/>
      <c r="F21" s="73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21" customHeight="1">
      <c r="A22" s="213"/>
      <c r="B22" s="214"/>
      <c r="C22" s="117"/>
      <c r="D22" s="215"/>
      <c r="E22" s="74"/>
      <c r="F22" s="73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21" customHeight="1">
      <c r="A23" s="213"/>
      <c r="B23" s="214"/>
      <c r="C23" s="117"/>
      <c r="D23" s="215"/>
      <c r="E23" s="74"/>
      <c r="F23" s="73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ht="21" customHeight="1"/>
    <row r="25" ht="21" customHeight="1"/>
    <row r="26" ht="21" customHeight="1"/>
    <row r="27" spans="17:18" ht="21" customHeight="1">
      <c r="Q27" s="548">
        <v>26</v>
      </c>
      <c r="R27" s="548"/>
    </row>
    <row r="28" ht="21" customHeight="1"/>
    <row r="29" ht="21" customHeight="1"/>
    <row r="30" ht="21" customHeight="1"/>
  </sheetData>
  <sheetProtection/>
  <mergeCells count="9">
    <mergeCell ref="Q27:R27"/>
    <mergeCell ref="N1:R1"/>
    <mergeCell ref="A4:R4"/>
    <mergeCell ref="A2:R2"/>
    <mergeCell ref="A3:R3"/>
    <mergeCell ref="A9:A10"/>
    <mergeCell ref="B9:B10"/>
    <mergeCell ref="G9:I9"/>
    <mergeCell ref="J9:R9"/>
  </mergeCells>
  <printOptions/>
  <pageMargins left="0.16" right="0.17" top="0.4" bottom="0.38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.57421875" style="0" customWidth="1"/>
    <col min="2" max="2" width="34.421875" style="0" customWidth="1"/>
    <col min="3" max="3" width="28.28125" style="0" customWidth="1"/>
    <col min="4" max="4" width="11.421875" style="0" customWidth="1"/>
    <col min="5" max="5" width="11.140625" style="0" customWidth="1"/>
    <col min="6" max="6" width="11.421875" style="0" customWidth="1"/>
    <col min="7" max="18" width="3.8515625" style="0" customWidth="1"/>
  </cols>
  <sheetData>
    <row r="1" spans="1:18" ht="21.7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541" t="s">
        <v>137</v>
      </c>
      <c r="O1" s="541"/>
      <c r="P1" s="541"/>
      <c r="Q1" s="541"/>
      <c r="R1" s="541"/>
    </row>
    <row r="2" spans="1:18" ht="23.25" customHeight="1">
      <c r="A2" s="515" t="s">
        <v>136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</row>
    <row r="3" spans="1:18" ht="22.5" customHeight="1">
      <c r="A3" s="515" t="s">
        <v>261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</row>
    <row r="4" spans="1:18" ht="21" customHeight="1">
      <c r="A4" s="515" t="s">
        <v>69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</row>
    <row r="5" spans="1:19" ht="9" customHeight="1">
      <c r="A5" s="186"/>
      <c r="B5" s="187"/>
      <c r="C5" s="187"/>
      <c r="D5" s="187"/>
      <c r="E5" s="188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9"/>
    </row>
    <row r="6" spans="1:18" ht="21" customHeight="1">
      <c r="A6" s="2" t="s">
        <v>103</v>
      </c>
      <c r="B6" s="2"/>
      <c r="C6" s="2"/>
      <c r="D6" s="2"/>
      <c r="E6" s="15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1" customHeight="1">
      <c r="A7" s="155" t="s">
        <v>59</v>
      </c>
      <c r="B7" s="2" t="s">
        <v>104</v>
      </c>
      <c r="C7" s="2"/>
      <c r="D7" s="2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9" customHeight="1">
      <c r="A8" s="100"/>
      <c r="B8" s="100"/>
      <c r="C8" s="100"/>
      <c r="D8" s="100"/>
      <c r="E8" s="12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 ht="23.25">
      <c r="A9" s="506" t="s">
        <v>17</v>
      </c>
      <c r="B9" s="508" t="s">
        <v>138</v>
      </c>
      <c r="C9" s="7" t="s">
        <v>139</v>
      </c>
      <c r="D9" s="161" t="s">
        <v>2</v>
      </c>
      <c r="E9" s="3" t="s">
        <v>18</v>
      </c>
      <c r="F9" s="7" t="s">
        <v>11</v>
      </c>
      <c r="G9" s="510" t="s">
        <v>280</v>
      </c>
      <c r="H9" s="511"/>
      <c r="I9" s="512"/>
      <c r="J9" s="510" t="s">
        <v>281</v>
      </c>
      <c r="K9" s="511"/>
      <c r="L9" s="511"/>
      <c r="M9" s="511"/>
      <c r="N9" s="511"/>
      <c r="O9" s="511"/>
      <c r="P9" s="511"/>
      <c r="Q9" s="511"/>
      <c r="R9" s="512"/>
    </row>
    <row r="10" spans="1:18" ht="24">
      <c r="A10" s="507"/>
      <c r="B10" s="509"/>
      <c r="C10" s="8" t="s">
        <v>140</v>
      </c>
      <c r="D10" s="162" t="s">
        <v>141</v>
      </c>
      <c r="E10" s="4" t="s">
        <v>3</v>
      </c>
      <c r="F10" s="121" t="s">
        <v>135</v>
      </c>
      <c r="G10" s="9" t="s">
        <v>4</v>
      </c>
      <c r="H10" s="9" t="s">
        <v>5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  <c r="N10" s="9" t="s">
        <v>12</v>
      </c>
      <c r="O10" s="9" t="s">
        <v>13</v>
      </c>
      <c r="P10" s="9" t="s">
        <v>15</v>
      </c>
      <c r="Q10" s="9" t="s">
        <v>14</v>
      </c>
      <c r="R10" s="9" t="s">
        <v>42</v>
      </c>
    </row>
    <row r="11" spans="1:18" ht="22.5" customHeight="1">
      <c r="A11" s="135">
        <v>1</v>
      </c>
      <c r="B11" s="70" t="s">
        <v>105</v>
      </c>
      <c r="C11" s="70" t="s">
        <v>107</v>
      </c>
      <c r="D11" s="141">
        <v>3600000</v>
      </c>
      <c r="E11" s="70" t="s">
        <v>90</v>
      </c>
      <c r="F11" s="124" t="s">
        <v>21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18" ht="22.5" customHeight="1">
      <c r="A12" s="142"/>
      <c r="B12" s="93" t="s">
        <v>106</v>
      </c>
      <c r="C12" s="58" t="s">
        <v>108</v>
      </c>
      <c r="D12" s="130"/>
      <c r="E12" s="58" t="s">
        <v>20</v>
      </c>
      <c r="F12" s="107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 ht="22.5" customHeight="1">
      <c r="A13" s="107"/>
      <c r="B13" s="58" t="s">
        <v>512</v>
      </c>
      <c r="C13" s="58" t="s">
        <v>109</v>
      </c>
      <c r="D13" s="127"/>
      <c r="E13" s="58"/>
      <c r="F13" s="107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ht="22.5" customHeight="1">
      <c r="A14" s="118"/>
      <c r="B14" s="184" t="s">
        <v>513</v>
      </c>
      <c r="C14" s="59" t="s">
        <v>110</v>
      </c>
      <c r="D14" s="204"/>
      <c r="E14" s="156"/>
      <c r="F14" s="118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</row>
    <row r="15" spans="1:18" ht="22.5" customHeight="1">
      <c r="A15" s="114">
        <v>2</v>
      </c>
      <c r="B15" s="58" t="s">
        <v>105</v>
      </c>
      <c r="C15" s="58" t="s">
        <v>107</v>
      </c>
      <c r="D15" s="127">
        <v>850000</v>
      </c>
      <c r="E15" s="58" t="s">
        <v>90</v>
      </c>
      <c r="F15" s="107" t="s">
        <v>21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8" ht="22.5" customHeight="1">
      <c r="A16" s="142"/>
      <c r="B16" s="93" t="s">
        <v>111</v>
      </c>
      <c r="C16" s="58" t="s">
        <v>112</v>
      </c>
      <c r="D16" s="130"/>
      <c r="E16" s="58" t="s">
        <v>20</v>
      </c>
      <c r="F16" s="107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22.5" customHeight="1">
      <c r="A17" s="107"/>
      <c r="B17" s="58" t="s">
        <v>514</v>
      </c>
      <c r="C17" s="58" t="s">
        <v>113</v>
      </c>
      <c r="D17" s="127"/>
      <c r="E17" s="58"/>
      <c r="F17" s="107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 ht="22.5" customHeight="1">
      <c r="A18" s="118"/>
      <c r="B18" s="184" t="s">
        <v>515</v>
      </c>
      <c r="C18" s="59" t="s">
        <v>114</v>
      </c>
      <c r="D18" s="204"/>
      <c r="E18" s="156"/>
      <c r="F18" s="118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</row>
    <row r="19" spans="1:18" ht="22.5" customHeight="1">
      <c r="A19" s="114">
        <v>3</v>
      </c>
      <c r="B19" s="58" t="s">
        <v>105</v>
      </c>
      <c r="C19" s="58" t="s">
        <v>107</v>
      </c>
      <c r="D19" s="127">
        <v>6000</v>
      </c>
      <c r="E19" s="58" t="s">
        <v>90</v>
      </c>
      <c r="F19" s="107" t="s">
        <v>21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22.5" customHeight="1">
      <c r="A20" s="142"/>
      <c r="B20" s="93" t="s">
        <v>115</v>
      </c>
      <c r="C20" s="58" t="s">
        <v>216</v>
      </c>
      <c r="D20" s="130"/>
      <c r="E20" s="58" t="s">
        <v>20</v>
      </c>
      <c r="F20" s="107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22.5" customHeight="1">
      <c r="A21" s="107"/>
      <c r="B21" s="58" t="s">
        <v>516</v>
      </c>
      <c r="C21" s="58" t="s">
        <v>116</v>
      </c>
      <c r="D21" s="127"/>
      <c r="E21" s="58"/>
      <c r="F21" s="107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22.5" customHeight="1">
      <c r="A22" s="107"/>
      <c r="B22" s="108" t="s">
        <v>517</v>
      </c>
      <c r="C22" s="58" t="s">
        <v>117</v>
      </c>
      <c r="D22" s="127"/>
      <c r="E22" s="133"/>
      <c r="F22" s="107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</row>
    <row r="23" spans="1:18" ht="21" customHeight="1">
      <c r="A23" s="241"/>
      <c r="B23" s="242"/>
      <c r="C23" s="243"/>
      <c r="D23" s="244"/>
      <c r="E23" s="102"/>
      <c r="F23" s="228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49">
        <v>20</v>
      </c>
      <c r="R23" s="549"/>
    </row>
    <row r="24" spans="1:18" ht="21" customHeight="1">
      <c r="A24" s="213"/>
      <c r="B24" s="214"/>
      <c r="C24" s="117"/>
      <c r="D24" s="215"/>
      <c r="E24" s="74"/>
      <c r="F24" s="73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38"/>
      <c r="R24" s="238"/>
    </row>
    <row r="25" spans="1:18" ht="21" customHeight="1">
      <c r="A25" s="213"/>
      <c r="B25" s="214"/>
      <c r="C25" s="117"/>
      <c r="D25" s="215"/>
      <c r="E25" s="74"/>
      <c r="F25" s="73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38"/>
      <c r="R25" s="238"/>
    </row>
    <row r="26" spans="1:18" ht="21" customHeight="1">
      <c r="A26" s="213"/>
      <c r="B26" s="214"/>
      <c r="C26" s="117"/>
      <c r="D26" s="215"/>
      <c r="E26" s="74"/>
      <c r="F26" s="73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38"/>
      <c r="R26" s="238"/>
    </row>
    <row r="27" spans="1:18" ht="23.25">
      <c r="A27" s="506" t="s">
        <v>17</v>
      </c>
      <c r="B27" s="508" t="s">
        <v>138</v>
      </c>
      <c r="C27" s="7" t="s">
        <v>139</v>
      </c>
      <c r="D27" s="161" t="s">
        <v>2</v>
      </c>
      <c r="E27" s="3" t="s">
        <v>18</v>
      </c>
      <c r="F27" s="7" t="s">
        <v>11</v>
      </c>
      <c r="G27" s="510" t="s">
        <v>280</v>
      </c>
      <c r="H27" s="511"/>
      <c r="I27" s="512"/>
      <c r="J27" s="510" t="s">
        <v>281</v>
      </c>
      <c r="K27" s="511"/>
      <c r="L27" s="511"/>
      <c r="M27" s="511"/>
      <c r="N27" s="511"/>
      <c r="O27" s="511"/>
      <c r="P27" s="511"/>
      <c r="Q27" s="511"/>
      <c r="R27" s="512"/>
    </row>
    <row r="28" spans="1:18" ht="24">
      <c r="A28" s="507"/>
      <c r="B28" s="509"/>
      <c r="C28" s="8" t="s">
        <v>140</v>
      </c>
      <c r="D28" s="162" t="s">
        <v>141</v>
      </c>
      <c r="E28" s="4" t="s">
        <v>3</v>
      </c>
      <c r="F28" s="121" t="s">
        <v>135</v>
      </c>
      <c r="G28" s="9" t="s">
        <v>4</v>
      </c>
      <c r="H28" s="9" t="s">
        <v>5</v>
      </c>
      <c r="I28" s="9" t="s">
        <v>6</v>
      </c>
      <c r="J28" s="9" t="s">
        <v>7</v>
      </c>
      <c r="K28" s="9" t="s">
        <v>8</v>
      </c>
      <c r="L28" s="9" t="s">
        <v>9</v>
      </c>
      <c r="M28" s="9" t="s">
        <v>10</v>
      </c>
      <c r="N28" s="9" t="s">
        <v>12</v>
      </c>
      <c r="O28" s="9" t="s">
        <v>13</v>
      </c>
      <c r="P28" s="9" t="s">
        <v>15</v>
      </c>
      <c r="Q28" s="9" t="s">
        <v>14</v>
      </c>
      <c r="R28" s="9" t="s">
        <v>42</v>
      </c>
    </row>
    <row r="29" spans="1:18" ht="21.75">
      <c r="A29" s="114">
        <v>4</v>
      </c>
      <c r="B29" s="58" t="s">
        <v>52</v>
      </c>
      <c r="C29" s="58" t="s">
        <v>97</v>
      </c>
      <c r="D29" s="127">
        <v>201600</v>
      </c>
      <c r="E29" s="58" t="s">
        <v>90</v>
      </c>
      <c r="F29" s="107" t="s">
        <v>21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1:18" ht="21.75">
      <c r="A30" s="142"/>
      <c r="B30" s="93" t="s">
        <v>53</v>
      </c>
      <c r="C30" s="58" t="s">
        <v>98</v>
      </c>
      <c r="D30" s="130" t="s">
        <v>253</v>
      </c>
      <c r="E30" s="58" t="s">
        <v>20</v>
      </c>
      <c r="F30" s="107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1:18" ht="21.75">
      <c r="A31" s="107"/>
      <c r="B31" s="58" t="s">
        <v>518</v>
      </c>
      <c r="C31" s="58" t="s">
        <v>99</v>
      </c>
      <c r="D31" s="127"/>
      <c r="E31" s="58"/>
      <c r="F31" s="107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1:18" ht="21.75">
      <c r="A32" s="107"/>
      <c r="B32" s="58" t="s">
        <v>519</v>
      </c>
      <c r="C32" s="58" t="s">
        <v>100</v>
      </c>
      <c r="D32" s="143"/>
      <c r="E32" s="133"/>
      <c r="F32" s="119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1:18" ht="21.75">
      <c r="A33" s="107"/>
      <c r="C33" s="58" t="s">
        <v>101</v>
      </c>
      <c r="D33" s="143"/>
      <c r="E33" s="133"/>
      <c r="F33" s="119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1:18" ht="21.75">
      <c r="A34" s="114"/>
      <c r="C34" s="58" t="s">
        <v>102</v>
      </c>
      <c r="D34" s="146"/>
      <c r="E34" s="58"/>
      <c r="F34" s="119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18" ht="21.75">
      <c r="A35" s="114">
        <v>5</v>
      </c>
      <c r="B35" s="67" t="s">
        <v>661</v>
      </c>
      <c r="C35" s="58" t="s">
        <v>663</v>
      </c>
      <c r="D35" s="127">
        <v>51000</v>
      </c>
      <c r="E35" s="58" t="s">
        <v>669</v>
      </c>
      <c r="F35" s="107" t="s">
        <v>41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1:18" ht="21.75">
      <c r="A36" s="114"/>
      <c r="B36" s="67" t="s">
        <v>662</v>
      </c>
      <c r="C36" s="58" t="s">
        <v>664</v>
      </c>
      <c r="D36" s="130" t="s">
        <v>253</v>
      </c>
      <c r="E36" s="58" t="s">
        <v>20</v>
      </c>
      <c r="F36" s="107" t="s">
        <v>122</v>
      </c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</row>
    <row r="37" spans="1:18" ht="21.75">
      <c r="A37" s="114"/>
      <c r="B37" s="67" t="s">
        <v>58</v>
      </c>
      <c r="C37" s="58" t="s">
        <v>665</v>
      </c>
      <c r="D37" s="146"/>
      <c r="E37" s="58"/>
      <c r="F37" s="119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21.75">
      <c r="A38" s="114"/>
      <c r="B38" s="58" t="s">
        <v>674</v>
      </c>
      <c r="C38" s="58" t="s">
        <v>666</v>
      </c>
      <c r="D38" s="146"/>
      <c r="E38" s="58"/>
      <c r="F38" s="119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21.75">
      <c r="A39" s="114"/>
      <c r="B39" s="58" t="s">
        <v>519</v>
      </c>
      <c r="C39" s="58" t="s">
        <v>667</v>
      </c>
      <c r="D39" s="146"/>
      <c r="E39" s="58"/>
      <c r="F39" s="119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</row>
    <row r="40" spans="1:18" ht="21.75">
      <c r="A40" s="114"/>
      <c r="B40" s="67"/>
      <c r="C40" s="58" t="s">
        <v>668</v>
      </c>
      <c r="D40" s="146"/>
      <c r="E40" s="58"/>
      <c r="F40" s="119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21.75">
      <c r="A41" s="114"/>
      <c r="B41" s="67"/>
      <c r="C41" s="58" t="s">
        <v>670</v>
      </c>
      <c r="D41" s="146"/>
      <c r="E41" s="58"/>
      <c r="F41" s="119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21.75">
      <c r="A42" s="114"/>
      <c r="B42" s="67"/>
      <c r="C42" s="58" t="s">
        <v>671</v>
      </c>
      <c r="D42" s="146"/>
      <c r="E42" s="58"/>
      <c r="F42" s="119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</row>
    <row r="43" spans="1:18" ht="21.75">
      <c r="A43" s="114"/>
      <c r="B43" s="67"/>
      <c r="C43" s="58" t="s">
        <v>672</v>
      </c>
      <c r="D43" s="146"/>
      <c r="E43" s="58"/>
      <c r="F43" s="119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</row>
    <row r="44" spans="1:18" ht="21.75">
      <c r="A44" s="107"/>
      <c r="B44" s="147"/>
      <c r="C44" s="149" t="s">
        <v>673</v>
      </c>
      <c r="D44" s="114"/>
      <c r="E44" s="133"/>
      <c r="F44" s="107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</row>
    <row r="45" spans="1:18" ht="22.5" thickBot="1">
      <c r="A45" s="191" t="s">
        <v>36</v>
      </c>
      <c r="B45" s="196" t="s">
        <v>488</v>
      </c>
      <c r="C45" s="192"/>
      <c r="D45" s="197">
        <f>SUM(D11+D15+D19+D29+D35)</f>
        <v>4708600</v>
      </c>
      <c r="E45" s="193"/>
      <c r="F45" s="194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</row>
    <row r="46" ht="21" customHeight="1" thickTop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</sheetData>
  <sheetProtection/>
  <mergeCells count="13">
    <mergeCell ref="A27:A28"/>
    <mergeCell ref="B27:B28"/>
    <mergeCell ref="G27:I27"/>
    <mergeCell ref="J27:R27"/>
    <mergeCell ref="Q23:R23"/>
    <mergeCell ref="A9:A10"/>
    <mergeCell ref="B9:B10"/>
    <mergeCell ref="G9:I9"/>
    <mergeCell ref="N1:R1"/>
    <mergeCell ref="A4:R4"/>
    <mergeCell ref="J9:R9"/>
    <mergeCell ref="A2:R2"/>
    <mergeCell ref="A3:R3"/>
  </mergeCells>
  <printOptions/>
  <pageMargins left="0.16" right="0.1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1" width="4.00390625" style="0" customWidth="1"/>
    <col min="2" max="2" width="33.7109375" style="0" customWidth="1"/>
    <col min="3" max="3" width="24.140625" style="0" customWidth="1"/>
    <col min="4" max="4" width="11.7109375" style="0" customWidth="1"/>
    <col min="5" max="5" width="15.28125" style="0" customWidth="1"/>
    <col min="6" max="6" width="12.7109375" style="0" customWidth="1"/>
    <col min="7" max="18" width="3.8515625" style="0" customWidth="1"/>
  </cols>
  <sheetData>
    <row r="1" spans="1:18" ht="26.2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541" t="s">
        <v>137</v>
      </c>
      <c r="O1" s="541"/>
      <c r="P1" s="541"/>
      <c r="Q1" s="541"/>
      <c r="R1" s="541"/>
    </row>
    <row r="2" spans="1:18" ht="23.25">
      <c r="A2" s="515" t="s">
        <v>136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</row>
    <row r="3" spans="1:18" ht="23.25">
      <c r="A3" s="515" t="s">
        <v>261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</row>
    <row r="4" spans="1:18" ht="23.25">
      <c r="A4" s="515" t="s">
        <v>69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</row>
    <row r="5" spans="1:18" ht="15" customHeight="1">
      <c r="A5" s="152"/>
      <c r="B5" s="153"/>
      <c r="C5" s="153"/>
      <c r="D5" s="153"/>
      <c r="E5" s="154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 ht="23.25">
      <c r="A6" s="2" t="s">
        <v>118</v>
      </c>
      <c r="B6" s="2"/>
      <c r="C6" s="2"/>
      <c r="D6" s="2"/>
      <c r="E6" s="15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3.25">
      <c r="A7" s="155" t="s">
        <v>59</v>
      </c>
      <c r="B7" s="2" t="s">
        <v>72</v>
      </c>
      <c r="C7" s="2"/>
      <c r="D7" s="2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 customHeight="1">
      <c r="A8" s="100"/>
      <c r="B8" s="100"/>
      <c r="C8" s="100"/>
      <c r="D8" s="100"/>
      <c r="E8" s="12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 ht="23.25">
      <c r="A9" s="506" t="s">
        <v>17</v>
      </c>
      <c r="B9" s="508" t="s">
        <v>138</v>
      </c>
      <c r="C9" s="7" t="s">
        <v>139</v>
      </c>
      <c r="D9" s="161" t="s">
        <v>2</v>
      </c>
      <c r="E9" s="3" t="s">
        <v>18</v>
      </c>
      <c r="F9" s="7" t="s">
        <v>11</v>
      </c>
      <c r="G9" s="510" t="s">
        <v>280</v>
      </c>
      <c r="H9" s="511"/>
      <c r="I9" s="512"/>
      <c r="J9" s="510" t="s">
        <v>281</v>
      </c>
      <c r="K9" s="511"/>
      <c r="L9" s="511"/>
      <c r="M9" s="511"/>
      <c r="N9" s="511"/>
      <c r="O9" s="511"/>
      <c r="P9" s="511"/>
      <c r="Q9" s="511"/>
      <c r="R9" s="512"/>
    </row>
    <row r="10" spans="1:18" ht="24">
      <c r="A10" s="507"/>
      <c r="B10" s="509"/>
      <c r="C10" s="8" t="s">
        <v>140</v>
      </c>
      <c r="D10" s="162" t="s">
        <v>141</v>
      </c>
      <c r="E10" s="4" t="s">
        <v>3</v>
      </c>
      <c r="F10" s="121" t="s">
        <v>135</v>
      </c>
      <c r="G10" s="9" t="s">
        <v>4</v>
      </c>
      <c r="H10" s="9" t="s">
        <v>5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  <c r="N10" s="9" t="s">
        <v>12</v>
      </c>
      <c r="O10" s="9" t="s">
        <v>13</v>
      </c>
      <c r="P10" s="9" t="s">
        <v>15</v>
      </c>
      <c r="Q10" s="9" t="s">
        <v>14</v>
      </c>
      <c r="R10" s="9" t="s">
        <v>42</v>
      </c>
    </row>
    <row r="11" spans="1:18" ht="21.75">
      <c r="A11" s="135">
        <v>1</v>
      </c>
      <c r="B11" s="70" t="s">
        <v>45</v>
      </c>
      <c r="C11" s="70" t="s">
        <v>119</v>
      </c>
      <c r="D11" s="141">
        <v>200000</v>
      </c>
      <c r="E11" s="70" t="s">
        <v>22</v>
      </c>
      <c r="F11" s="124" t="s">
        <v>41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18" ht="21.75">
      <c r="A12" s="142"/>
      <c r="B12" s="58" t="s">
        <v>520</v>
      </c>
      <c r="C12" s="58" t="s">
        <v>120</v>
      </c>
      <c r="D12" s="130"/>
      <c r="E12" s="58"/>
      <c r="F12" s="107" t="s">
        <v>122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 ht="21.75">
      <c r="A13" s="107"/>
      <c r="B13" s="108" t="s">
        <v>521</v>
      </c>
      <c r="C13" s="58" t="s">
        <v>121</v>
      </c>
      <c r="D13" s="127"/>
      <c r="E13" s="58"/>
      <c r="F13" s="107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ht="21.75">
      <c r="A14" s="107"/>
      <c r="C14" s="58" t="s">
        <v>66</v>
      </c>
      <c r="D14" s="143"/>
      <c r="E14" s="133"/>
      <c r="F14" s="119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ht="21.75">
      <c r="A15" s="107"/>
      <c r="C15" s="58"/>
      <c r="D15" s="143"/>
      <c r="E15" s="133"/>
      <c r="F15" s="119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8" ht="24" thickBot="1">
      <c r="A16" s="191" t="s">
        <v>36</v>
      </c>
      <c r="B16" s="196" t="s">
        <v>164</v>
      </c>
      <c r="C16" s="192"/>
      <c r="D16" s="197">
        <f>SUM(D11)</f>
        <v>200000</v>
      </c>
      <c r="E16" s="193"/>
      <c r="F16" s="194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</row>
    <row r="17" spans="1:18" ht="21" customHeight="1" thickTop="1">
      <c r="A17" s="73"/>
      <c r="B17" s="149"/>
      <c r="C17" s="149"/>
      <c r="D17" s="148"/>
      <c r="E17" s="129"/>
      <c r="F17" s="73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ht="21" customHeight="1">
      <c r="A18" s="73"/>
      <c r="B18" s="61"/>
      <c r="C18" s="149"/>
      <c r="D18" s="148"/>
      <c r="E18" s="129"/>
      <c r="F18" s="73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ht="21" customHeight="1">
      <c r="A19" s="73"/>
      <c r="B19" s="110"/>
      <c r="C19" s="175"/>
      <c r="D19" s="148"/>
      <c r="E19" s="129"/>
      <c r="F19" s="73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1:18" ht="21" customHeight="1">
      <c r="A20" s="73"/>
      <c r="B20" s="74"/>
      <c r="C20" s="176"/>
      <c r="D20" s="148"/>
      <c r="E20" s="129"/>
      <c r="F20" s="73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1:18" ht="21" customHeight="1">
      <c r="A21" s="73"/>
      <c r="B21" s="74"/>
      <c r="C21" s="149"/>
      <c r="D21" s="148"/>
      <c r="E21" s="129"/>
      <c r="F21" s="73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7:18" ht="21" customHeight="1">
      <c r="Q22" s="548">
        <v>23</v>
      </c>
      <c r="R22" s="548"/>
    </row>
    <row r="23" ht="21" customHeight="1"/>
  </sheetData>
  <sheetProtection/>
  <mergeCells count="9">
    <mergeCell ref="Q22:R22"/>
    <mergeCell ref="N1:R1"/>
    <mergeCell ref="A4:R4"/>
    <mergeCell ref="A2:R2"/>
    <mergeCell ref="A3:R3"/>
    <mergeCell ref="A9:A10"/>
    <mergeCell ref="B9:B10"/>
    <mergeCell ref="G9:I9"/>
    <mergeCell ref="J9:R9"/>
  </mergeCells>
  <printOptions/>
  <pageMargins left="0.16" right="0.1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28125" style="0" customWidth="1"/>
    <col min="2" max="2" width="32.421875" style="0" customWidth="1"/>
    <col min="3" max="3" width="28.8515625" style="0" customWidth="1"/>
    <col min="4" max="4" width="10.140625" style="0" customWidth="1"/>
    <col min="5" max="5" width="14.140625" style="0" customWidth="1"/>
    <col min="6" max="6" width="11.421875" style="0" customWidth="1"/>
    <col min="7" max="16" width="3.8515625" style="0" customWidth="1"/>
    <col min="17" max="17" width="4.00390625" style="0" customWidth="1"/>
    <col min="18" max="18" width="3.8515625" style="0" customWidth="1"/>
  </cols>
  <sheetData>
    <row r="1" spans="1:18" ht="23.2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541" t="s">
        <v>137</v>
      </c>
      <c r="O1" s="541"/>
      <c r="P1" s="541"/>
      <c r="Q1" s="541"/>
      <c r="R1" s="541"/>
    </row>
    <row r="2" spans="1:18" ht="23.25" customHeight="1">
      <c r="A2" s="515" t="s">
        <v>136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</row>
    <row r="3" spans="1:18" ht="23.25" customHeight="1">
      <c r="A3" s="515" t="s">
        <v>261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</row>
    <row r="4" spans="1:18" ht="23.25" customHeight="1">
      <c r="A4" s="515" t="s">
        <v>69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</row>
    <row r="5" spans="1:18" ht="9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21" customHeight="1">
      <c r="A6" s="2" t="s">
        <v>129</v>
      </c>
      <c r="B6" s="2"/>
      <c r="C6" s="2"/>
      <c r="D6" s="2"/>
      <c r="E6" s="15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1" customHeight="1">
      <c r="A7" s="155" t="s">
        <v>59</v>
      </c>
      <c r="B7" s="2" t="s">
        <v>130</v>
      </c>
      <c r="C7" s="2"/>
      <c r="D7" s="2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1.75" customHeight="1">
      <c r="A8" s="506" t="s">
        <v>17</v>
      </c>
      <c r="B8" s="508" t="s">
        <v>138</v>
      </c>
      <c r="C8" s="7" t="s">
        <v>139</v>
      </c>
      <c r="D8" s="161" t="s">
        <v>2</v>
      </c>
      <c r="E8" s="3" t="s">
        <v>18</v>
      </c>
      <c r="F8" s="7" t="s">
        <v>11</v>
      </c>
      <c r="G8" s="510" t="s">
        <v>280</v>
      </c>
      <c r="H8" s="511"/>
      <c r="I8" s="512"/>
      <c r="J8" s="510" t="s">
        <v>281</v>
      </c>
      <c r="K8" s="511"/>
      <c r="L8" s="511"/>
      <c r="M8" s="511"/>
      <c r="N8" s="511"/>
      <c r="O8" s="511"/>
      <c r="P8" s="511"/>
      <c r="Q8" s="511"/>
      <c r="R8" s="512"/>
    </row>
    <row r="9" spans="1:18" ht="21.75" customHeight="1">
      <c r="A9" s="507"/>
      <c r="B9" s="509"/>
      <c r="C9" s="8" t="s">
        <v>140</v>
      </c>
      <c r="D9" s="162" t="s">
        <v>141</v>
      </c>
      <c r="E9" s="4" t="s">
        <v>3</v>
      </c>
      <c r="F9" s="121" t="s">
        <v>135</v>
      </c>
      <c r="G9" s="9" t="s">
        <v>4</v>
      </c>
      <c r="H9" s="9" t="s">
        <v>5</v>
      </c>
      <c r="I9" s="9" t="s">
        <v>6</v>
      </c>
      <c r="J9" s="9" t="s">
        <v>7</v>
      </c>
      <c r="K9" s="9" t="s">
        <v>8</v>
      </c>
      <c r="L9" s="9" t="s">
        <v>9</v>
      </c>
      <c r="M9" s="9" t="s">
        <v>10</v>
      </c>
      <c r="N9" s="9" t="s">
        <v>12</v>
      </c>
      <c r="O9" s="9" t="s">
        <v>13</v>
      </c>
      <c r="P9" s="9" t="s">
        <v>15</v>
      </c>
      <c r="Q9" s="9" t="s">
        <v>14</v>
      </c>
      <c r="R9" s="9" t="s">
        <v>42</v>
      </c>
    </row>
    <row r="10" spans="1:18" ht="21" customHeight="1">
      <c r="A10" s="114">
        <v>1</v>
      </c>
      <c r="B10" s="58" t="s">
        <v>217</v>
      </c>
      <c r="C10" s="58" t="s">
        <v>147</v>
      </c>
      <c r="D10" s="127">
        <v>548000</v>
      </c>
      <c r="E10" s="58" t="s">
        <v>127</v>
      </c>
      <c r="F10" s="107" t="s">
        <v>41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 ht="21" customHeight="1">
      <c r="A11" s="142"/>
      <c r="B11" s="58" t="s">
        <v>522</v>
      </c>
      <c r="C11" s="58" t="s">
        <v>151</v>
      </c>
      <c r="D11" s="130"/>
      <c r="E11" s="58" t="s">
        <v>203</v>
      </c>
      <c r="F11" s="107" t="s">
        <v>128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18" ht="21" customHeight="1">
      <c r="A12" s="107"/>
      <c r="B12" s="108" t="s">
        <v>523</v>
      </c>
      <c r="C12" s="93" t="s">
        <v>152</v>
      </c>
      <c r="D12" s="134"/>
      <c r="E12" s="58"/>
      <c r="F12" s="107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 ht="21" customHeight="1">
      <c r="A13" s="114">
        <v>2</v>
      </c>
      <c r="B13" s="58" t="s">
        <v>240</v>
      </c>
      <c r="C13" s="58" t="s">
        <v>150</v>
      </c>
      <c r="D13" s="127">
        <v>181300</v>
      </c>
      <c r="E13" s="58" t="s">
        <v>153</v>
      </c>
      <c r="F13" s="107" t="s">
        <v>41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ht="21" customHeight="1">
      <c r="A14" s="114"/>
      <c r="B14" s="58" t="s">
        <v>241</v>
      </c>
      <c r="C14" s="58" t="s">
        <v>239</v>
      </c>
      <c r="D14" s="127"/>
      <c r="E14" s="58" t="s">
        <v>65</v>
      </c>
      <c r="F14" s="119" t="s">
        <v>128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ht="21" customHeight="1">
      <c r="A15" s="107"/>
      <c r="B15" s="58" t="s">
        <v>524</v>
      </c>
      <c r="D15" s="127"/>
      <c r="E15" s="58" t="s">
        <v>25</v>
      </c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</row>
    <row r="16" spans="1:18" ht="21" customHeight="1">
      <c r="A16" s="107"/>
      <c r="B16" s="108" t="s">
        <v>525</v>
      </c>
      <c r="D16" s="14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ht="21" customHeight="1">
      <c r="A17" s="114"/>
      <c r="B17" s="58"/>
      <c r="C17" s="58" t="s">
        <v>242</v>
      </c>
      <c r="D17" s="146">
        <v>62900</v>
      </c>
      <c r="E17" s="58" t="s">
        <v>153</v>
      </c>
      <c r="F17" s="107" t="s">
        <v>41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 ht="21" customHeight="1">
      <c r="A18" s="114"/>
      <c r="B18" s="108" t="s">
        <v>526</v>
      </c>
      <c r="C18" s="58" t="s">
        <v>243</v>
      </c>
      <c r="D18" s="146"/>
      <c r="E18" s="58" t="s">
        <v>65</v>
      </c>
      <c r="F18" s="119" t="s">
        <v>128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21" customHeight="1">
      <c r="A19" s="114"/>
      <c r="B19" s="144"/>
      <c r="C19" s="58"/>
      <c r="D19" s="146"/>
      <c r="E19" s="58" t="s">
        <v>25</v>
      </c>
      <c r="F19" s="119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21" customHeight="1">
      <c r="A20" s="114"/>
      <c r="B20" s="108" t="s">
        <v>526</v>
      </c>
      <c r="C20" s="57" t="s">
        <v>244</v>
      </c>
      <c r="D20" s="146">
        <v>41810</v>
      </c>
      <c r="E20" s="58" t="s">
        <v>153</v>
      </c>
      <c r="F20" s="107" t="s">
        <v>41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21" customHeight="1">
      <c r="A21" s="114"/>
      <c r="B21" s="144"/>
      <c r="C21" s="66" t="s">
        <v>675</v>
      </c>
      <c r="D21" s="146"/>
      <c r="E21" s="58" t="s">
        <v>65</v>
      </c>
      <c r="F21" s="119" t="s">
        <v>128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21" customHeight="1">
      <c r="A22" s="114"/>
      <c r="B22" s="144"/>
      <c r="C22" s="57" t="s">
        <v>676</v>
      </c>
      <c r="D22" s="146"/>
      <c r="E22" s="58" t="s">
        <v>25</v>
      </c>
      <c r="F22" s="119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18" ht="21" customHeight="1">
      <c r="A23" s="282"/>
      <c r="B23" s="281"/>
      <c r="C23" s="239" t="s">
        <v>65</v>
      </c>
      <c r="D23" s="373"/>
      <c r="E23" s="59"/>
      <c r="F23" s="118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</row>
    <row r="24" spans="1:18" ht="21" customHeight="1">
      <c r="A24" s="148"/>
      <c r="B24" s="149"/>
      <c r="C24" s="61"/>
      <c r="D24" s="205"/>
      <c r="E24" s="61"/>
      <c r="F24" s="73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550">
        <v>24</v>
      </c>
      <c r="R24" s="550"/>
    </row>
    <row r="25" spans="1:18" ht="21.75" customHeight="1">
      <c r="A25" s="506" t="s">
        <v>17</v>
      </c>
      <c r="B25" s="508" t="s">
        <v>138</v>
      </c>
      <c r="C25" s="7" t="s">
        <v>139</v>
      </c>
      <c r="D25" s="161" t="s">
        <v>2</v>
      </c>
      <c r="E25" s="3" t="s">
        <v>18</v>
      </c>
      <c r="F25" s="7" t="s">
        <v>11</v>
      </c>
      <c r="G25" s="510" t="s">
        <v>280</v>
      </c>
      <c r="H25" s="511"/>
      <c r="I25" s="512"/>
      <c r="J25" s="510" t="s">
        <v>281</v>
      </c>
      <c r="K25" s="511"/>
      <c r="L25" s="511"/>
      <c r="M25" s="511"/>
      <c r="N25" s="511"/>
      <c r="O25" s="511"/>
      <c r="P25" s="511"/>
      <c r="Q25" s="511"/>
      <c r="R25" s="512"/>
    </row>
    <row r="26" spans="1:18" ht="21.75" customHeight="1">
      <c r="A26" s="507"/>
      <c r="B26" s="509"/>
      <c r="C26" s="8" t="s">
        <v>140</v>
      </c>
      <c r="D26" s="162" t="s">
        <v>141</v>
      </c>
      <c r="E26" s="4" t="s">
        <v>3</v>
      </c>
      <c r="F26" s="121" t="s">
        <v>135</v>
      </c>
      <c r="G26" s="9" t="s">
        <v>4</v>
      </c>
      <c r="H26" s="9" t="s">
        <v>5</v>
      </c>
      <c r="I26" s="9" t="s">
        <v>6</v>
      </c>
      <c r="J26" s="9" t="s">
        <v>7</v>
      </c>
      <c r="K26" s="9" t="s">
        <v>8</v>
      </c>
      <c r="L26" s="9" t="s">
        <v>9</v>
      </c>
      <c r="M26" s="9" t="s">
        <v>10</v>
      </c>
      <c r="N26" s="9" t="s">
        <v>12</v>
      </c>
      <c r="O26" s="9" t="s">
        <v>13</v>
      </c>
      <c r="P26" s="9" t="s">
        <v>15</v>
      </c>
      <c r="Q26" s="9" t="s">
        <v>14</v>
      </c>
      <c r="R26" s="9" t="s">
        <v>42</v>
      </c>
    </row>
    <row r="27" spans="1:18" ht="21.75" customHeight="1">
      <c r="A27" s="135">
        <v>3</v>
      </c>
      <c r="B27" s="70" t="s">
        <v>232</v>
      </c>
      <c r="C27" s="70" t="s">
        <v>234</v>
      </c>
      <c r="D27" s="141">
        <v>30000</v>
      </c>
      <c r="E27" s="230" t="s">
        <v>84</v>
      </c>
      <c r="F27" s="124" t="s">
        <v>41</v>
      </c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</row>
    <row r="28" spans="1:18" ht="21.75" customHeight="1">
      <c r="A28" s="142"/>
      <c r="B28" s="93" t="s">
        <v>233</v>
      </c>
      <c r="C28" s="58" t="s">
        <v>235</v>
      </c>
      <c r="D28" s="127"/>
      <c r="E28" s="98"/>
      <c r="F28" s="107" t="s">
        <v>128</v>
      </c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18" ht="21.75" customHeight="1">
      <c r="A29" s="107"/>
      <c r="B29" s="58" t="s">
        <v>527</v>
      </c>
      <c r="C29" s="58" t="s">
        <v>173</v>
      </c>
      <c r="D29" s="127"/>
      <c r="F29" s="13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1:18" ht="21.75" customHeight="1">
      <c r="A30" s="107"/>
      <c r="B30" s="108" t="s">
        <v>528</v>
      </c>
      <c r="C30" s="58" t="s">
        <v>25</v>
      </c>
      <c r="D30" s="127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18" ht="21.75" customHeight="1">
      <c r="A31" s="11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</row>
    <row r="32" spans="1:18" ht="21.75" customHeight="1">
      <c r="A32" s="114">
        <v>4</v>
      </c>
      <c r="B32" s="58" t="s">
        <v>154</v>
      </c>
      <c r="C32" s="58" t="s">
        <v>156</v>
      </c>
      <c r="D32" s="127">
        <v>30000</v>
      </c>
      <c r="E32" s="58" t="s">
        <v>84</v>
      </c>
      <c r="F32" s="107" t="s">
        <v>49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1:18" ht="21.75" customHeight="1">
      <c r="A33" s="142"/>
      <c r="B33" s="93" t="s">
        <v>155</v>
      </c>
      <c r="C33" s="58" t="s">
        <v>157</v>
      </c>
      <c r="D33" s="130"/>
      <c r="E33" s="58"/>
      <c r="F33" s="107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1:18" ht="21.75" customHeight="1">
      <c r="A34" s="142"/>
      <c r="B34" s="58" t="s">
        <v>529</v>
      </c>
      <c r="C34" s="58" t="s">
        <v>158</v>
      </c>
      <c r="D34" s="130"/>
      <c r="E34" s="58"/>
      <c r="F34" s="107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18" ht="21.75" customHeight="1">
      <c r="A35" s="107"/>
      <c r="B35" s="108" t="s">
        <v>528</v>
      </c>
      <c r="C35" s="58"/>
      <c r="D35" s="127"/>
      <c r="E35" s="58"/>
      <c r="F35" s="107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1:18" ht="21.75" customHeight="1">
      <c r="A36" s="134"/>
      <c r="B36" s="108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ht="21.75" customHeight="1">
      <c r="A37" s="114">
        <v>5</v>
      </c>
      <c r="B37" s="58" t="s">
        <v>61</v>
      </c>
      <c r="C37" s="58" t="s">
        <v>159</v>
      </c>
      <c r="D37" s="127">
        <v>370000</v>
      </c>
      <c r="E37" s="58" t="s">
        <v>153</v>
      </c>
      <c r="F37" s="107" t="s">
        <v>49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21.75" customHeight="1">
      <c r="A38" s="142"/>
      <c r="B38" s="58" t="s">
        <v>530</v>
      </c>
      <c r="C38" s="58" t="s">
        <v>160</v>
      </c>
      <c r="D38" s="130"/>
      <c r="E38" s="58" t="s">
        <v>161</v>
      </c>
      <c r="F38" s="107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21.75" customHeight="1">
      <c r="A39" s="142"/>
      <c r="B39" s="108" t="s">
        <v>531</v>
      </c>
      <c r="C39" s="93" t="s">
        <v>532</v>
      </c>
      <c r="D39" s="130"/>
      <c r="E39" s="58" t="s">
        <v>162</v>
      </c>
      <c r="F39" s="107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</row>
    <row r="40" spans="1:18" ht="21.75" customHeight="1">
      <c r="A40" s="142"/>
      <c r="B40" s="108"/>
      <c r="C40" s="58" t="s">
        <v>174</v>
      </c>
      <c r="D40" s="130"/>
      <c r="E40" s="58"/>
      <c r="F40" s="107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21.75" customHeight="1">
      <c r="A41" s="142"/>
      <c r="B41" s="108"/>
      <c r="C41" s="58" t="s">
        <v>245</v>
      </c>
      <c r="D41" s="130"/>
      <c r="E41" s="58"/>
      <c r="F41" s="107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21.75" customHeight="1" thickBot="1">
      <c r="A42" s="191" t="s">
        <v>36</v>
      </c>
      <c r="B42" s="196" t="s">
        <v>204</v>
      </c>
      <c r="C42" s="192"/>
      <c r="D42" s="197">
        <f>SUM(D10+D13+D17+D20+D27+D32+D37)</f>
        <v>1264010</v>
      </c>
      <c r="E42" s="217"/>
      <c r="F42" s="194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</row>
    <row r="43" ht="21" customHeight="1" thickTop="1">
      <c r="D43" s="298"/>
    </row>
    <row r="44" ht="21" customHeight="1"/>
    <row r="45" ht="21" customHeight="1"/>
    <row r="46" spans="17:18" ht="21" customHeight="1">
      <c r="Q46" s="231"/>
      <c r="R46" s="231"/>
    </row>
    <row r="47" spans="17:18" ht="21" customHeight="1">
      <c r="Q47" s="540">
        <v>25</v>
      </c>
      <c r="R47" s="540"/>
    </row>
    <row r="48" ht="21" customHeight="1"/>
    <row r="49" ht="21" customHeight="1"/>
    <row r="50" ht="21" customHeight="1"/>
  </sheetData>
  <sheetProtection/>
  <mergeCells count="14">
    <mergeCell ref="N1:R1"/>
    <mergeCell ref="A4:R4"/>
    <mergeCell ref="A2:R2"/>
    <mergeCell ref="A3:R3"/>
    <mergeCell ref="A8:A9"/>
    <mergeCell ref="B8:B9"/>
    <mergeCell ref="G8:I8"/>
    <mergeCell ref="J8:R8"/>
    <mergeCell ref="A25:A26"/>
    <mergeCell ref="B25:B26"/>
    <mergeCell ref="G25:I25"/>
    <mergeCell ref="J25:R25"/>
    <mergeCell ref="Q24:R24"/>
    <mergeCell ref="Q47:R47"/>
  </mergeCells>
  <printOptions/>
  <pageMargins left="0.16" right="0.17" top="0.75" bottom="0.75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45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1" width="4.7109375" style="0" customWidth="1"/>
    <col min="2" max="2" width="33.00390625" style="0" customWidth="1"/>
    <col min="3" max="3" width="27.57421875" style="0" customWidth="1"/>
    <col min="4" max="4" width="10.140625" style="0" customWidth="1"/>
    <col min="5" max="5" width="14.140625" style="0" customWidth="1"/>
    <col min="6" max="6" width="11.421875" style="0" customWidth="1"/>
    <col min="7" max="14" width="3.8515625" style="0" customWidth="1"/>
    <col min="15" max="17" width="4.00390625" style="0" customWidth="1"/>
    <col min="18" max="18" width="3.8515625" style="0" customWidth="1"/>
  </cols>
  <sheetData>
    <row r="1" ht="23.25" customHeight="1"/>
    <row r="2" spans="1:18" ht="21.7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541" t="s">
        <v>137</v>
      </c>
      <c r="O2" s="541"/>
      <c r="P2" s="541"/>
      <c r="Q2" s="541"/>
      <c r="R2" s="541"/>
    </row>
    <row r="3" spans="1:18" ht="21.75" customHeight="1">
      <c r="A3" s="515" t="s">
        <v>136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</row>
    <row r="4" spans="1:18" ht="21.75" customHeight="1">
      <c r="A4" s="515" t="s">
        <v>261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</row>
    <row r="5" spans="1:18" ht="21.75" customHeight="1">
      <c r="A5" s="515" t="s">
        <v>69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</row>
    <row r="6" ht="9" customHeight="1"/>
    <row r="7" spans="1:18" ht="23.25">
      <c r="A7" s="182" t="s">
        <v>86</v>
      </c>
      <c r="B7" s="182"/>
      <c r="C7" s="182"/>
      <c r="D7" s="163"/>
      <c r="E7" s="103"/>
      <c r="F7" s="159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</row>
    <row r="8" spans="1:18" ht="23.25">
      <c r="A8" s="155" t="s">
        <v>59</v>
      </c>
      <c r="B8" s="2" t="s">
        <v>85</v>
      </c>
      <c r="C8" s="2"/>
      <c r="D8" s="163"/>
      <c r="E8" s="103"/>
      <c r="F8" s="159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</row>
    <row r="9" spans="1:18" ht="19.5" customHeight="1">
      <c r="A9" s="506" t="s">
        <v>17</v>
      </c>
      <c r="B9" s="508" t="s">
        <v>138</v>
      </c>
      <c r="C9" s="7" t="s">
        <v>139</v>
      </c>
      <c r="D9" s="161" t="s">
        <v>2</v>
      </c>
      <c r="E9" s="3" t="s">
        <v>18</v>
      </c>
      <c r="F9" s="7" t="s">
        <v>11</v>
      </c>
      <c r="G9" s="510" t="s">
        <v>280</v>
      </c>
      <c r="H9" s="511"/>
      <c r="I9" s="512"/>
      <c r="J9" s="510" t="s">
        <v>281</v>
      </c>
      <c r="K9" s="511"/>
      <c r="L9" s="511"/>
      <c r="M9" s="511"/>
      <c r="N9" s="511"/>
      <c r="O9" s="511"/>
      <c r="P9" s="511"/>
      <c r="Q9" s="511"/>
      <c r="R9" s="512"/>
    </row>
    <row r="10" spans="1:18" ht="19.5" customHeight="1">
      <c r="A10" s="507"/>
      <c r="B10" s="509"/>
      <c r="C10" s="8" t="s">
        <v>140</v>
      </c>
      <c r="D10" s="162" t="s">
        <v>141</v>
      </c>
      <c r="E10" s="4" t="s">
        <v>3</v>
      </c>
      <c r="F10" s="121" t="s">
        <v>135</v>
      </c>
      <c r="G10" s="9" t="s">
        <v>4</v>
      </c>
      <c r="H10" s="9" t="s">
        <v>5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  <c r="N10" s="9" t="s">
        <v>12</v>
      </c>
      <c r="O10" s="9" t="s">
        <v>13</v>
      </c>
      <c r="P10" s="9" t="s">
        <v>15</v>
      </c>
      <c r="Q10" s="9" t="s">
        <v>14</v>
      </c>
      <c r="R10" s="9" t="s">
        <v>42</v>
      </c>
    </row>
    <row r="11" spans="1:18" ht="19.5" customHeight="1">
      <c r="A11" s="135">
        <v>1</v>
      </c>
      <c r="B11" s="70" t="s">
        <v>55</v>
      </c>
      <c r="C11" s="70" t="s">
        <v>87</v>
      </c>
      <c r="D11" s="141"/>
      <c r="E11" s="70"/>
      <c r="F11" s="124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</row>
    <row r="12" spans="1:18" ht="19.5" customHeight="1">
      <c r="A12" s="177"/>
      <c r="B12" s="93" t="s">
        <v>237</v>
      </c>
      <c r="C12" s="58" t="s">
        <v>88</v>
      </c>
      <c r="D12" s="158"/>
      <c r="E12" s="99"/>
      <c r="F12" s="139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1:20" ht="19.5" customHeight="1">
      <c r="A13" s="139"/>
      <c r="B13" s="93" t="s">
        <v>238</v>
      </c>
      <c r="C13" s="58" t="s">
        <v>143</v>
      </c>
      <c r="D13" s="138"/>
      <c r="E13" s="99"/>
      <c r="F13" s="139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T13" s="61"/>
    </row>
    <row r="14" spans="1:20" ht="19.5" customHeight="1">
      <c r="A14" s="139"/>
      <c r="C14" s="58" t="s">
        <v>144</v>
      </c>
      <c r="D14" s="178"/>
      <c r="E14" s="99"/>
      <c r="F14" s="179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T14" s="61"/>
    </row>
    <row r="15" spans="1:20" ht="19.5" customHeight="1">
      <c r="A15" s="139"/>
      <c r="B15" s="58" t="s">
        <v>677</v>
      </c>
      <c r="C15" s="74" t="s">
        <v>227</v>
      </c>
      <c r="D15" s="131">
        <v>250000</v>
      </c>
      <c r="E15" s="57" t="s">
        <v>219</v>
      </c>
      <c r="F15" s="107" t="s">
        <v>21</v>
      </c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T15" s="61"/>
    </row>
    <row r="16" spans="1:20" ht="19.5" customHeight="1">
      <c r="A16" s="139"/>
      <c r="B16" s="58" t="s">
        <v>534</v>
      </c>
      <c r="C16" s="74" t="s">
        <v>228</v>
      </c>
      <c r="D16" s="130"/>
      <c r="E16" s="58" t="s">
        <v>220</v>
      </c>
      <c r="F16" s="107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T16" s="61"/>
    </row>
    <row r="17" spans="1:20" ht="19.5" customHeight="1">
      <c r="A17" s="139"/>
      <c r="B17" s="58" t="s">
        <v>677</v>
      </c>
      <c r="C17" s="74" t="s">
        <v>230</v>
      </c>
      <c r="D17" s="131">
        <v>70000</v>
      </c>
      <c r="E17" s="57" t="s">
        <v>84</v>
      </c>
      <c r="F17" s="107" t="s">
        <v>40</v>
      </c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T17" s="61"/>
    </row>
    <row r="18" spans="1:18" ht="19.5" customHeight="1">
      <c r="A18" s="139"/>
      <c r="B18" s="58" t="s">
        <v>539</v>
      </c>
      <c r="C18" s="74" t="s">
        <v>228</v>
      </c>
      <c r="D18" s="130"/>
      <c r="E18" s="58"/>
      <c r="F18" s="107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</row>
    <row r="19" spans="1:18" ht="19.5" customHeight="1">
      <c r="A19" s="136"/>
      <c r="B19" s="58" t="s">
        <v>677</v>
      </c>
      <c r="C19" s="74" t="s">
        <v>231</v>
      </c>
      <c r="D19" s="131">
        <v>30000</v>
      </c>
      <c r="E19" s="57" t="s">
        <v>84</v>
      </c>
      <c r="F19" s="107" t="s">
        <v>21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</row>
    <row r="20" spans="1:18" ht="19.5" customHeight="1">
      <c r="A20" s="107"/>
      <c r="B20" s="58" t="s">
        <v>538</v>
      </c>
      <c r="C20" s="74" t="s">
        <v>228</v>
      </c>
      <c r="D20" s="130"/>
      <c r="E20" s="58"/>
      <c r="F20" s="107" t="s">
        <v>229</v>
      </c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</row>
    <row r="21" spans="1:18" ht="19.5" customHeight="1">
      <c r="A21" s="134"/>
      <c r="B21" s="58" t="s">
        <v>677</v>
      </c>
      <c r="C21" s="74" t="s">
        <v>236</v>
      </c>
      <c r="D21" s="131">
        <v>20000</v>
      </c>
      <c r="E21" s="57" t="s">
        <v>84</v>
      </c>
      <c r="F21" s="107" t="s">
        <v>49</v>
      </c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</row>
    <row r="22" spans="1:18" ht="19.5" customHeight="1">
      <c r="A22" s="134"/>
      <c r="B22" s="58" t="s">
        <v>525</v>
      </c>
      <c r="C22" s="74" t="s">
        <v>228</v>
      </c>
      <c r="D22" s="130"/>
      <c r="E22" s="58"/>
      <c r="F22" s="107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</row>
    <row r="23" spans="1:18" ht="19.5" customHeight="1">
      <c r="A23" s="134"/>
      <c r="B23" s="58" t="s">
        <v>677</v>
      </c>
      <c r="C23" s="74" t="s">
        <v>246</v>
      </c>
      <c r="D23" s="131">
        <v>50000</v>
      </c>
      <c r="E23" s="57" t="s">
        <v>84</v>
      </c>
      <c r="F23" s="107" t="s">
        <v>41</v>
      </c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</row>
    <row r="24" spans="1:18" ht="19.5" customHeight="1">
      <c r="A24" s="134"/>
      <c r="B24" s="58" t="s">
        <v>537</v>
      </c>
      <c r="C24" s="74" t="s">
        <v>228</v>
      </c>
      <c r="D24" s="130"/>
      <c r="E24" s="58"/>
      <c r="F24" s="107" t="s">
        <v>122</v>
      </c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18" ht="19.5" customHeight="1">
      <c r="A25" s="134"/>
      <c r="B25" s="58" t="s">
        <v>677</v>
      </c>
      <c r="C25" s="74" t="s">
        <v>247</v>
      </c>
      <c r="D25" s="131">
        <v>30000</v>
      </c>
      <c r="E25" s="57" t="s">
        <v>84</v>
      </c>
      <c r="F25" s="107" t="s">
        <v>16</v>
      </c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</row>
    <row r="26" spans="1:18" ht="19.5" customHeight="1">
      <c r="A26" s="160"/>
      <c r="B26" s="59" t="s">
        <v>536</v>
      </c>
      <c r="C26" s="249" t="s">
        <v>228</v>
      </c>
      <c r="D26" s="299"/>
      <c r="E26" s="59"/>
      <c r="F26" s="118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</row>
    <row r="27" spans="1:18" ht="21.75" customHeight="1">
      <c r="A27" s="199"/>
      <c r="B27" s="61"/>
      <c r="C27" s="74"/>
      <c r="D27" s="126"/>
      <c r="E27" s="61"/>
      <c r="F27" s="73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</row>
    <row r="28" spans="1:18" ht="21.75" customHeight="1">
      <c r="A28" s="199"/>
      <c r="B28" s="61"/>
      <c r="C28" s="74"/>
      <c r="D28" s="126"/>
      <c r="E28" s="61"/>
      <c r="F28" s="73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</row>
    <row r="29" spans="1:18" ht="21.75" customHeight="1">
      <c r="A29" s="199"/>
      <c r="B29" s="61"/>
      <c r="C29" s="74"/>
      <c r="D29" s="126"/>
      <c r="E29" s="61"/>
      <c r="F29" s="73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</row>
    <row r="30" spans="1:18" ht="21.75" customHeight="1">
      <c r="A30" s="199"/>
      <c r="B30" s="61"/>
      <c r="C30" s="74"/>
      <c r="D30" s="126"/>
      <c r="E30" s="61"/>
      <c r="F30" s="73"/>
      <c r="G30" s="137"/>
      <c r="H30" s="137"/>
      <c r="I30" s="137"/>
      <c r="J30" s="137"/>
      <c r="K30" s="137"/>
      <c r="L30" s="137"/>
      <c r="M30" s="137"/>
      <c r="N30" s="541" t="s">
        <v>137</v>
      </c>
      <c r="O30" s="541"/>
      <c r="P30" s="541"/>
      <c r="Q30" s="541"/>
      <c r="R30" s="541"/>
    </row>
    <row r="31" spans="1:18" ht="21.75" customHeight="1">
      <c r="A31" s="223"/>
      <c r="B31" s="89"/>
      <c r="C31" s="249"/>
      <c r="D31" s="250"/>
      <c r="E31" s="89"/>
      <c r="F31" s="251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</row>
    <row r="32" spans="1:18" ht="23.25" customHeight="1">
      <c r="A32" s="551" t="s">
        <v>17</v>
      </c>
      <c r="B32" s="553" t="s">
        <v>138</v>
      </c>
      <c r="C32" s="7" t="s">
        <v>139</v>
      </c>
      <c r="D32" s="247" t="s">
        <v>2</v>
      </c>
      <c r="E32" s="245" t="s">
        <v>18</v>
      </c>
      <c r="F32" s="246" t="s">
        <v>11</v>
      </c>
      <c r="G32" s="510" t="s">
        <v>280</v>
      </c>
      <c r="H32" s="511"/>
      <c r="I32" s="512"/>
      <c r="J32" s="510" t="s">
        <v>281</v>
      </c>
      <c r="K32" s="511"/>
      <c r="L32" s="511"/>
      <c r="M32" s="511"/>
      <c r="N32" s="511"/>
      <c r="O32" s="511"/>
      <c r="P32" s="511"/>
      <c r="Q32" s="511"/>
      <c r="R32" s="512"/>
    </row>
    <row r="33" spans="1:18" ht="23.25" customHeight="1">
      <c r="A33" s="552"/>
      <c r="B33" s="553"/>
      <c r="C33" s="8" t="s">
        <v>140</v>
      </c>
      <c r="D33" s="247" t="s">
        <v>141</v>
      </c>
      <c r="E33" s="245" t="s">
        <v>3</v>
      </c>
      <c r="F33" s="248" t="s">
        <v>135</v>
      </c>
      <c r="G33" s="9" t="s">
        <v>4</v>
      </c>
      <c r="H33" s="9" t="s">
        <v>5</v>
      </c>
      <c r="I33" s="9" t="s">
        <v>6</v>
      </c>
      <c r="J33" s="9" t="s">
        <v>7</v>
      </c>
      <c r="K33" s="9" t="s">
        <v>8</v>
      </c>
      <c r="L33" s="9" t="s">
        <v>9</v>
      </c>
      <c r="M33" s="9" t="s">
        <v>10</v>
      </c>
      <c r="N33" s="9" t="s">
        <v>12</v>
      </c>
      <c r="O33" s="9" t="s">
        <v>13</v>
      </c>
      <c r="P33" s="9" t="s">
        <v>15</v>
      </c>
      <c r="Q33" s="9" t="s">
        <v>14</v>
      </c>
      <c r="R33" s="9" t="s">
        <v>42</v>
      </c>
    </row>
    <row r="34" spans="1:18" ht="21.75">
      <c r="A34" s="323">
        <v>2</v>
      </c>
      <c r="B34" s="360" t="s">
        <v>55</v>
      </c>
      <c r="C34" s="360" t="s">
        <v>649</v>
      </c>
      <c r="D34" s="365">
        <v>100000</v>
      </c>
      <c r="E34" s="366" t="s">
        <v>84</v>
      </c>
      <c r="F34" s="362" t="s">
        <v>21</v>
      </c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</row>
    <row r="35" spans="1:18" ht="21.75">
      <c r="A35" s="361"/>
      <c r="B35" s="264" t="s">
        <v>237</v>
      </c>
      <c r="C35" s="364" t="s">
        <v>650</v>
      </c>
      <c r="D35" s="367"/>
      <c r="E35" s="364"/>
      <c r="F35" s="362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</row>
    <row r="36" spans="1:18" ht="23.25">
      <c r="A36" s="362"/>
      <c r="B36" s="264" t="s">
        <v>238</v>
      </c>
      <c r="C36" s="364" t="s">
        <v>238</v>
      </c>
      <c r="D36" s="368"/>
      <c r="E36" s="369"/>
      <c r="F36" s="370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</row>
    <row r="37" spans="1:18" ht="21.75">
      <c r="A37" s="363"/>
      <c r="B37" s="364" t="s">
        <v>533</v>
      </c>
      <c r="C37" s="309"/>
      <c r="D37" s="134"/>
      <c r="E37" s="134"/>
      <c r="F37" s="134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</row>
    <row r="38" spans="1:18" ht="21.75">
      <c r="A38" s="363"/>
      <c r="B38" s="364" t="s">
        <v>535</v>
      </c>
      <c r="C38" s="309"/>
      <c r="D38" s="134"/>
      <c r="E38" s="134"/>
      <c r="F38" s="134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</row>
    <row r="39" spans="1:18" ht="21.75">
      <c r="A39" s="107">
        <v>3</v>
      </c>
      <c r="B39" s="147" t="s">
        <v>48</v>
      </c>
      <c r="C39" s="58" t="s">
        <v>145</v>
      </c>
      <c r="D39" s="253">
        <v>25000</v>
      </c>
      <c r="E39" s="58" t="s">
        <v>50</v>
      </c>
      <c r="F39" s="107" t="s">
        <v>21</v>
      </c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18" ht="21.75">
      <c r="A40" s="134"/>
      <c r="B40" s="67" t="s">
        <v>142</v>
      </c>
      <c r="C40" s="58" t="s">
        <v>146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</row>
    <row r="41" spans="1:18" ht="21.75">
      <c r="A41" s="134"/>
      <c r="B41" s="58" t="s">
        <v>540</v>
      </c>
      <c r="C41" s="58" t="s">
        <v>175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21.75">
      <c r="A42" s="134"/>
      <c r="B42" s="58" t="s">
        <v>541</v>
      </c>
      <c r="C42" s="58" t="s">
        <v>177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18" ht="21.75">
      <c r="A43" s="134"/>
      <c r="B43" s="134"/>
      <c r="C43" s="58" t="s">
        <v>176</v>
      </c>
      <c r="D43" s="134"/>
      <c r="E43" s="134"/>
      <c r="F43" s="134"/>
      <c r="G43" s="203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</row>
    <row r="44" spans="1:18" ht="24" thickBot="1">
      <c r="A44" s="191" t="s">
        <v>36</v>
      </c>
      <c r="B44" s="196" t="s">
        <v>255</v>
      </c>
      <c r="C44" s="192"/>
      <c r="D44" s="197">
        <f>SUM(D15+D17+D19+D21+D23+D25+D34+D39)</f>
        <v>575000</v>
      </c>
      <c r="E44" s="193"/>
      <c r="F44" s="194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  <row r="45" spans="1:18" ht="13.5" thickTop="1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</row>
  </sheetData>
  <sheetProtection/>
  <mergeCells count="13">
    <mergeCell ref="A32:A33"/>
    <mergeCell ref="B32:B33"/>
    <mergeCell ref="G32:I32"/>
    <mergeCell ref="J32:R32"/>
    <mergeCell ref="A9:A10"/>
    <mergeCell ref="B9:B10"/>
    <mergeCell ref="N30:R30"/>
    <mergeCell ref="G9:I9"/>
    <mergeCell ref="J9:R9"/>
    <mergeCell ref="N2:R2"/>
    <mergeCell ref="A3:R3"/>
    <mergeCell ref="A4:R4"/>
    <mergeCell ref="A5:R5"/>
  </mergeCells>
  <printOptions/>
  <pageMargins left="0.16" right="0.17" top="0.42" bottom="0.44" header="0.3" footer="0.3"/>
  <pageSetup horizontalDpi="600" verticalDpi="600" orientation="landscape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4:R45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4.421875" style="0" customWidth="1"/>
    <col min="2" max="2" width="29.00390625" style="0" customWidth="1"/>
    <col min="3" max="3" width="22.57421875" style="0" customWidth="1"/>
    <col min="4" max="4" width="9.8515625" style="0" customWidth="1"/>
    <col min="5" max="5" width="12.140625" style="0" customWidth="1"/>
    <col min="6" max="6" width="11.140625" style="0" customWidth="1"/>
    <col min="7" max="8" width="3.7109375" style="0" customWidth="1"/>
    <col min="9" max="9" width="3.8515625" style="0" customWidth="1"/>
    <col min="10" max="10" width="3.7109375" style="0" customWidth="1"/>
    <col min="11" max="11" width="3.57421875" style="0" customWidth="1"/>
    <col min="12" max="13" width="3.7109375" style="0" customWidth="1"/>
    <col min="14" max="14" width="4.00390625" style="0" customWidth="1"/>
    <col min="15" max="18" width="3.7109375" style="0" customWidth="1"/>
  </cols>
  <sheetData>
    <row r="1" ht="23.25" customHeight="1"/>
    <row r="2" ht="23.25" customHeight="1"/>
    <row r="3" ht="23.25" customHeight="1"/>
    <row r="4" spans="1:18" ht="26.2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541" t="s">
        <v>137</v>
      </c>
      <c r="O4" s="541"/>
      <c r="P4" s="541"/>
      <c r="Q4" s="541"/>
      <c r="R4" s="541"/>
    </row>
    <row r="5" spans="1:18" ht="23.25">
      <c r="A5" s="515" t="s">
        <v>136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</row>
    <row r="6" spans="1:18" ht="23.25">
      <c r="A6" s="515" t="s">
        <v>261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</row>
    <row r="7" spans="1:18" ht="23.25">
      <c r="A7" s="515" t="s">
        <v>69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</row>
    <row r="9" spans="1:18" ht="23.25">
      <c r="A9" s="182" t="s">
        <v>86</v>
      </c>
      <c r="B9" s="182"/>
      <c r="C9" s="182"/>
      <c r="D9" s="163"/>
      <c r="E9" s="103"/>
      <c r="F9" s="159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</row>
    <row r="10" spans="1:18" ht="23.25">
      <c r="A10" s="155" t="s">
        <v>59</v>
      </c>
      <c r="B10" s="2" t="s">
        <v>71</v>
      </c>
      <c r="C10" s="2"/>
      <c r="D10" s="163"/>
      <c r="E10" s="103"/>
      <c r="F10" s="159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</row>
    <row r="11" spans="1:18" ht="23.25">
      <c r="A11" s="506" t="s">
        <v>17</v>
      </c>
      <c r="B11" s="508" t="s">
        <v>138</v>
      </c>
      <c r="C11" s="7" t="s">
        <v>139</v>
      </c>
      <c r="D11" s="161" t="s">
        <v>2</v>
      </c>
      <c r="E11" s="3" t="s">
        <v>18</v>
      </c>
      <c r="F11" s="7" t="s">
        <v>11</v>
      </c>
      <c r="G11" s="510" t="s">
        <v>280</v>
      </c>
      <c r="H11" s="511"/>
      <c r="I11" s="512"/>
      <c r="J11" s="510" t="s">
        <v>281</v>
      </c>
      <c r="K11" s="511"/>
      <c r="L11" s="511"/>
      <c r="M11" s="511"/>
      <c r="N11" s="511"/>
      <c r="O11" s="511"/>
      <c r="P11" s="511"/>
      <c r="Q11" s="511"/>
      <c r="R11" s="512"/>
    </row>
    <row r="12" spans="1:18" ht="24">
      <c r="A12" s="507"/>
      <c r="B12" s="509"/>
      <c r="C12" s="8" t="s">
        <v>140</v>
      </c>
      <c r="D12" s="162" t="s">
        <v>141</v>
      </c>
      <c r="E12" s="4" t="s">
        <v>3</v>
      </c>
      <c r="F12" s="121" t="s">
        <v>135</v>
      </c>
      <c r="G12" s="9" t="s">
        <v>4</v>
      </c>
      <c r="H12" s="9" t="s">
        <v>5</v>
      </c>
      <c r="I12" s="9" t="s">
        <v>6</v>
      </c>
      <c r="J12" s="9" t="s">
        <v>7</v>
      </c>
      <c r="K12" s="9" t="s">
        <v>8</v>
      </c>
      <c r="L12" s="9" t="s">
        <v>9</v>
      </c>
      <c r="M12" s="9" t="s">
        <v>10</v>
      </c>
      <c r="N12" s="9" t="s">
        <v>12</v>
      </c>
      <c r="O12" s="9" t="s">
        <v>13</v>
      </c>
      <c r="P12" s="9" t="s">
        <v>15</v>
      </c>
      <c r="Q12" s="9" t="s">
        <v>14</v>
      </c>
      <c r="R12" s="9" t="s">
        <v>42</v>
      </c>
    </row>
    <row r="13" spans="1:18" ht="21.75">
      <c r="A13" s="135">
        <v>1</v>
      </c>
      <c r="B13" s="70" t="s">
        <v>613</v>
      </c>
      <c r="C13" s="334" t="s">
        <v>616</v>
      </c>
      <c r="D13" s="131">
        <v>100000</v>
      </c>
      <c r="E13" s="57" t="s">
        <v>615</v>
      </c>
      <c r="F13" s="107" t="s">
        <v>21</v>
      </c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</row>
    <row r="14" spans="1:18" ht="21.75">
      <c r="A14" s="177"/>
      <c r="B14" s="93" t="s">
        <v>614</v>
      </c>
      <c r="C14" s="335" t="s">
        <v>617</v>
      </c>
      <c r="D14" s="130"/>
      <c r="E14" s="58" t="s">
        <v>20</v>
      </c>
      <c r="F14" s="107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ht="21.75">
      <c r="A15" s="139"/>
      <c r="B15" s="93" t="s">
        <v>372</v>
      </c>
      <c r="C15" s="90" t="s">
        <v>618</v>
      </c>
      <c r="D15" s="138"/>
      <c r="E15" s="99"/>
      <c r="F15" s="139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</row>
    <row r="16" spans="1:18" ht="21.75">
      <c r="A16" s="139"/>
      <c r="B16" s="75" t="s">
        <v>619</v>
      </c>
      <c r="C16" s="90" t="s">
        <v>621</v>
      </c>
      <c r="D16" s="178"/>
      <c r="E16" s="99"/>
      <c r="F16" s="179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1:18" ht="21.75">
      <c r="A17" s="139"/>
      <c r="B17" s="93" t="s">
        <v>620</v>
      </c>
      <c r="C17" s="338" t="s">
        <v>622</v>
      </c>
      <c r="D17" s="134"/>
      <c r="E17" s="134"/>
      <c r="F17" s="134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</row>
    <row r="18" spans="1:18" ht="21.75">
      <c r="A18" s="139"/>
      <c r="B18" s="58" t="s">
        <v>536</v>
      </c>
      <c r="C18" s="336" t="s">
        <v>623</v>
      </c>
      <c r="D18" s="134"/>
      <c r="E18" s="134"/>
      <c r="F18" s="134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</row>
    <row r="19" spans="1:18" ht="21.75">
      <c r="A19" s="139"/>
      <c r="B19" s="99"/>
      <c r="C19" s="335" t="s">
        <v>624</v>
      </c>
      <c r="D19" s="131"/>
      <c r="E19" s="57"/>
      <c r="F19" s="107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</row>
    <row r="20" spans="1:18" ht="21.75">
      <c r="A20" s="139"/>
      <c r="B20" s="58"/>
      <c r="C20" s="336" t="s">
        <v>625</v>
      </c>
      <c r="D20" s="130"/>
      <c r="E20" s="58"/>
      <c r="F20" s="107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</row>
    <row r="21" spans="1:18" ht="21.75">
      <c r="A21" s="136"/>
      <c r="B21" s="99"/>
      <c r="C21" s="336" t="s">
        <v>626</v>
      </c>
      <c r="D21" s="131"/>
      <c r="E21" s="57"/>
      <c r="F21" s="107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</row>
    <row r="22" spans="1:18" ht="21.75">
      <c r="A22" s="107"/>
      <c r="B22" s="58"/>
      <c r="C22" s="336" t="s">
        <v>627</v>
      </c>
      <c r="D22" s="130"/>
      <c r="E22" s="58"/>
      <c r="F22" s="107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</row>
    <row r="23" spans="1:18" ht="21.75">
      <c r="A23" s="290"/>
      <c r="B23" s="339"/>
      <c r="C23" s="340"/>
      <c r="D23" s="294"/>
      <c r="E23" s="105"/>
      <c r="F23" s="228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</row>
    <row r="24" spans="1:18" ht="21.75">
      <c r="A24" s="199"/>
      <c r="B24" s="103"/>
      <c r="C24" s="336"/>
      <c r="D24" s="150"/>
      <c r="E24" s="95"/>
      <c r="F24" s="73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</row>
    <row r="25" spans="1:18" ht="26.25">
      <c r="A25" s="199"/>
      <c r="B25" s="61"/>
      <c r="C25" s="336"/>
      <c r="D25" s="126"/>
      <c r="E25" s="61"/>
      <c r="F25" s="73"/>
      <c r="G25" s="137"/>
      <c r="H25" s="137"/>
      <c r="I25" s="137"/>
      <c r="J25" s="137"/>
      <c r="K25" s="137"/>
      <c r="L25" s="137"/>
      <c r="M25" s="137"/>
      <c r="N25" s="541" t="s">
        <v>137</v>
      </c>
      <c r="O25" s="541"/>
      <c r="P25" s="541"/>
      <c r="Q25" s="541"/>
      <c r="R25" s="541"/>
    </row>
    <row r="26" spans="1:18" ht="21.75">
      <c r="A26" s="199"/>
      <c r="B26" s="103"/>
      <c r="C26" s="336"/>
      <c r="D26" s="150"/>
      <c r="E26" s="95"/>
      <c r="F26" s="73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</row>
    <row r="27" spans="1:18" ht="23.25">
      <c r="A27" s="551" t="s">
        <v>17</v>
      </c>
      <c r="B27" s="553" t="s">
        <v>138</v>
      </c>
      <c r="C27" s="7" t="s">
        <v>139</v>
      </c>
      <c r="D27" s="247" t="s">
        <v>2</v>
      </c>
      <c r="E27" s="245" t="s">
        <v>18</v>
      </c>
      <c r="F27" s="246" t="s">
        <v>11</v>
      </c>
      <c r="G27" s="510" t="s">
        <v>280</v>
      </c>
      <c r="H27" s="511"/>
      <c r="I27" s="512"/>
      <c r="J27" s="510" t="s">
        <v>281</v>
      </c>
      <c r="K27" s="511"/>
      <c r="L27" s="511"/>
      <c r="M27" s="511"/>
      <c r="N27" s="511"/>
      <c r="O27" s="511"/>
      <c r="P27" s="511"/>
      <c r="Q27" s="511"/>
      <c r="R27" s="512"/>
    </row>
    <row r="28" spans="1:18" ht="24">
      <c r="A28" s="552"/>
      <c r="B28" s="553"/>
      <c r="C28" s="8" t="s">
        <v>140</v>
      </c>
      <c r="D28" s="247" t="s">
        <v>141</v>
      </c>
      <c r="E28" s="245" t="s">
        <v>3</v>
      </c>
      <c r="F28" s="248" t="s">
        <v>135</v>
      </c>
      <c r="G28" s="9" t="s">
        <v>4</v>
      </c>
      <c r="H28" s="9" t="s">
        <v>5</v>
      </c>
      <c r="I28" s="9" t="s">
        <v>6</v>
      </c>
      <c r="J28" s="9" t="s">
        <v>7</v>
      </c>
      <c r="K28" s="9" t="s">
        <v>8</v>
      </c>
      <c r="L28" s="9" t="s">
        <v>9</v>
      </c>
      <c r="M28" s="9" t="s">
        <v>10</v>
      </c>
      <c r="N28" s="9" t="s">
        <v>12</v>
      </c>
      <c r="O28" s="9" t="s">
        <v>13</v>
      </c>
      <c r="P28" s="9" t="s">
        <v>15</v>
      </c>
      <c r="Q28" s="9" t="s">
        <v>14</v>
      </c>
      <c r="R28" s="9" t="s">
        <v>42</v>
      </c>
    </row>
    <row r="29" spans="1:18" ht="23.25">
      <c r="A29" s="303"/>
      <c r="B29" s="70" t="s">
        <v>613</v>
      </c>
      <c r="C29" s="335" t="s">
        <v>629</v>
      </c>
      <c r="D29" s="304"/>
      <c r="E29" s="305"/>
      <c r="F29" s="306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</row>
    <row r="30" spans="1:18" ht="23.25">
      <c r="A30" s="308"/>
      <c r="B30" s="93" t="s">
        <v>614</v>
      </c>
      <c r="C30" s="338" t="s">
        <v>630</v>
      </c>
      <c r="D30" s="311"/>
      <c r="E30" s="312"/>
      <c r="F30" s="313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</row>
    <row r="31" spans="1:18" ht="23.25">
      <c r="A31" s="315"/>
      <c r="B31" s="93" t="s">
        <v>372</v>
      </c>
      <c r="C31" s="338" t="s">
        <v>631</v>
      </c>
      <c r="D31" s="311"/>
      <c r="E31" s="312"/>
      <c r="F31" s="313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</row>
    <row r="32" spans="1:18" ht="21.75">
      <c r="A32" s="316"/>
      <c r="B32" s="75" t="s">
        <v>619</v>
      </c>
      <c r="C32" s="338" t="s">
        <v>632</v>
      </c>
      <c r="D32" s="342"/>
      <c r="E32" s="317"/>
      <c r="F32" s="315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</row>
    <row r="33" spans="1:18" ht="21.75">
      <c r="A33" s="316"/>
      <c r="B33" s="93" t="s">
        <v>620</v>
      </c>
      <c r="C33" s="343" t="s">
        <v>633</v>
      </c>
      <c r="D33" s="319"/>
      <c r="E33" s="310"/>
      <c r="F33" s="315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</row>
    <row r="34" spans="1:18" ht="21.75">
      <c r="A34" s="114"/>
      <c r="B34" s="58" t="s">
        <v>536</v>
      </c>
      <c r="C34" s="335" t="s">
        <v>634</v>
      </c>
      <c r="D34" s="127"/>
      <c r="E34" s="58"/>
      <c r="F34" s="10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1:18" ht="21.75">
      <c r="A35" s="107"/>
      <c r="B35" s="341" t="s">
        <v>628</v>
      </c>
      <c r="C35" s="90" t="s">
        <v>635</v>
      </c>
      <c r="D35" s="253"/>
      <c r="E35" s="58"/>
      <c r="F35" s="107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</row>
    <row r="36" spans="1:18" ht="21.75">
      <c r="A36" s="134"/>
      <c r="B36" s="67"/>
      <c r="C36" s="90" t="s">
        <v>636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ht="21.75">
      <c r="A37" s="134"/>
      <c r="B37" s="58"/>
      <c r="C37" s="335" t="s">
        <v>637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</row>
    <row r="38" spans="1:18" ht="21.75">
      <c r="A38" s="134"/>
      <c r="B38" s="58"/>
      <c r="C38" s="90" t="s">
        <v>638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</row>
    <row r="39" spans="1:18" ht="21.75">
      <c r="A39" s="134"/>
      <c r="B39" s="58"/>
      <c r="C39" s="90" t="s">
        <v>639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ht="21.75">
      <c r="A40" s="134"/>
      <c r="B40" s="58"/>
      <c r="C40" s="90" t="s">
        <v>640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</row>
    <row r="41" spans="1:18" ht="21.75">
      <c r="A41" s="134"/>
      <c r="B41" s="58"/>
      <c r="C41" s="90" t="s">
        <v>641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21.75">
      <c r="A42" s="134"/>
      <c r="B42" s="58"/>
      <c r="C42" s="90" t="s">
        <v>642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18" ht="18">
      <c r="A43" s="134"/>
      <c r="B43" s="134"/>
      <c r="C43" s="90" t="s">
        <v>643</v>
      </c>
      <c r="D43" s="134"/>
      <c r="E43" s="134"/>
      <c r="F43" s="134"/>
      <c r="G43" s="203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</row>
    <row r="44" spans="1:18" ht="24" thickBot="1">
      <c r="A44" s="191" t="s">
        <v>36</v>
      </c>
      <c r="B44" s="196" t="s">
        <v>644</v>
      </c>
      <c r="C44" s="192"/>
      <c r="D44" s="197">
        <f>SUM(D13)</f>
        <v>100000</v>
      </c>
      <c r="E44" s="193"/>
      <c r="F44" s="194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  <row r="45" spans="1:18" ht="13.5" thickTop="1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</row>
  </sheetData>
  <sheetProtection/>
  <mergeCells count="13">
    <mergeCell ref="N4:R4"/>
    <mergeCell ref="A5:R5"/>
    <mergeCell ref="A6:R6"/>
    <mergeCell ref="A7:R7"/>
    <mergeCell ref="A11:A12"/>
    <mergeCell ref="B11:B12"/>
    <mergeCell ref="G11:I11"/>
    <mergeCell ref="J11:R11"/>
    <mergeCell ref="N25:R25"/>
    <mergeCell ref="A27:A28"/>
    <mergeCell ref="B27:B28"/>
    <mergeCell ref="G27:I27"/>
    <mergeCell ref="J27:R2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41"/>
  <sheetViews>
    <sheetView zoomScalePageLayoutView="0" workbookViewId="0" topLeftCell="A1">
      <selection activeCell="T35" sqref="T35"/>
    </sheetView>
  </sheetViews>
  <sheetFormatPr defaultColWidth="9.140625" defaultRowHeight="12.75"/>
  <cols>
    <col min="1" max="1" width="4.28125" style="0" customWidth="1"/>
    <col min="2" max="2" width="33.140625" style="0" customWidth="1"/>
    <col min="3" max="3" width="27.8515625" style="0" customWidth="1"/>
    <col min="4" max="4" width="10.140625" style="0" customWidth="1"/>
    <col min="5" max="5" width="13.421875" style="0" customWidth="1"/>
    <col min="6" max="6" width="11.7109375" style="0" customWidth="1"/>
    <col min="7" max="12" width="3.8515625" style="0" customWidth="1"/>
    <col min="13" max="13" width="4.00390625" style="0" customWidth="1"/>
    <col min="14" max="17" width="3.8515625" style="0" customWidth="1"/>
    <col min="18" max="18" width="4.00390625" style="0" customWidth="1"/>
  </cols>
  <sheetData>
    <row r="1" ht="23.25" customHeight="1"/>
    <row r="2" spans="1:18" ht="26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541" t="s">
        <v>194</v>
      </c>
      <c r="O2" s="541"/>
      <c r="P2" s="541"/>
      <c r="Q2" s="541"/>
      <c r="R2" s="541"/>
    </row>
    <row r="3" spans="1:18" ht="24.75" customHeight="1">
      <c r="A3" s="515" t="s">
        <v>195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</row>
    <row r="4" spans="1:18" ht="24.75" customHeight="1">
      <c r="A4" s="515" t="s">
        <v>261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</row>
    <row r="5" spans="1:18" ht="24.75" customHeight="1">
      <c r="A5" s="515" t="s">
        <v>69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</row>
    <row r="6" ht="12" customHeight="1"/>
    <row r="7" spans="1:18" ht="21.75" customHeight="1">
      <c r="A7" s="182" t="s">
        <v>196</v>
      </c>
      <c r="B7" s="182"/>
      <c r="C7" s="182"/>
      <c r="D7" s="163"/>
      <c r="E7" s="103"/>
      <c r="F7" s="159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</row>
    <row r="8" spans="1:19" ht="21.75" customHeight="1">
      <c r="A8" s="155">
        <v>1.1</v>
      </c>
      <c r="B8" s="2" t="s">
        <v>85</v>
      </c>
      <c r="C8" s="2"/>
      <c r="D8" s="163"/>
      <c r="E8" s="103"/>
      <c r="F8" s="159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212"/>
    </row>
    <row r="9" spans="1:18" ht="21.75" customHeight="1">
      <c r="A9" s="506" t="s">
        <v>17</v>
      </c>
      <c r="B9" s="508" t="s">
        <v>138</v>
      </c>
      <c r="C9" s="7" t="s">
        <v>139</v>
      </c>
      <c r="D9" s="161" t="s">
        <v>2</v>
      </c>
      <c r="E9" s="3" t="s">
        <v>18</v>
      </c>
      <c r="F9" s="7" t="s">
        <v>11</v>
      </c>
      <c r="G9" s="510" t="s">
        <v>280</v>
      </c>
      <c r="H9" s="511"/>
      <c r="I9" s="512"/>
      <c r="J9" s="510" t="s">
        <v>281</v>
      </c>
      <c r="K9" s="511"/>
      <c r="L9" s="511"/>
      <c r="M9" s="511"/>
      <c r="N9" s="511"/>
      <c r="O9" s="511"/>
      <c r="P9" s="511"/>
      <c r="Q9" s="511"/>
      <c r="R9" s="512"/>
    </row>
    <row r="10" spans="1:18" ht="21.75" customHeight="1">
      <c r="A10" s="507"/>
      <c r="B10" s="509"/>
      <c r="C10" s="8" t="s">
        <v>140</v>
      </c>
      <c r="D10" s="162" t="s">
        <v>141</v>
      </c>
      <c r="E10" s="4" t="s">
        <v>3</v>
      </c>
      <c r="F10" s="121" t="s">
        <v>135</v>
      </c>
      <c r="G10" s="9" t="s">
        <v>4</v>
      </c>
      <c r="H10" s="9" t="s">
        <v>5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  <c r="N10" s="9" t="s">
        <v>12</v>
      </c>
      <c r="O10" s="9" t="s">
        <v>13</v>
      </c>
      <c r="P10" s="9" t="s">
        <v>15</v>
      </c>
      <c r="Q10" s="9" t="s">
        <v>14</v>
      </c>
      <c r="R10" s="9" t="s">
        <v>42</v>
      </c>
    </row>
    <row r="11" spans="1:18" ht="21.75">
      <c r="A11" s="135">
        <v>1</v>
      </c>
      <c r="B11" s="70" t="s">
        <v>542</v>
      </c>
      <c r="C11" s="70" t="s">
        <v>197</v>
      </c>
      <c r="D11" s="301">
        <v>23000</v>
      </c>
      <c r="E11" s="70" t="s">
        <v>26</v>
      </c>
      <c r="F11" s="124" t="s">
        <v>21</v>
      </c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</row>
    <row r="12" spans="1:18" ht="21.75">
      <c r="A12" s="177"/>
      <c r="B12" s="93" t="s">
        <v>226</v>
      </c>
      <c r="C12" s="58" t="s">
        <v>546</v>
      </c>
      <c r="D12" s="158"/>
      <c r="E12" s="58" t="s">
        <v>201</v>
      </c>
      <c r="F12" s="139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1:18" ht="21.75">
      <c r="A13" s="139"/>
      <c r="B13" s="58" t="s">
        <v>543</v>
      </c>
      <c r="C13" s="58" t="s">
        <v>198</v>
      </c>
      <c r="D13" s="138"/>
      <c r="E13" s="58" t="s">
        <v>56</v>
      </c>
      <c r="F13" s="139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18" ht="21.75">
      <c r="A14" s="139"/>
      <c r="B14" s="58" t="s">
        <v>544</v>
      </c>
      <c r="C14" s="58"/>
      <c r="D14" s="178"/>
      <c r="E14" s="58"/>
      <c r="F14" s="179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ht="21.75">
      <c r="A15" s="139"/>
      <c r="B15" s="108" t="s">
        <v>545</v>
      </c>
      <c r="C15" s="58"/>
      <c r="D15" s="178"/>
      <c r="E15" s="99"/>
      <c r="F15" s="179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</row>
    <row r="16" spans="1:18" ht="21.75">
      <c r="A16" s="107">
        <v>2</v>
      </c>
      <c r="B16" s="147" t="s">
        <v>548</v>
      </c>
      <c r="C16" s="58" t="s">
        <v>199</v>
      </c>
      <c r="D16" s="253">
        <v>15000</v>
      </c>
      <c r="E16" s="58" t="s">
        <v>26</v>
      </c>
      <c r="F16" s="107" t="s">
        <v>21</v>
      </c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1:18" ht="21.75">
      <c r="A17" s="134"/>
      <c r="B17" s="58" t="s">
        <v>543</v>
      </c>
      <c r="C17" s="58" t="s">
        <v>200</v>
      </c>
      <c r="D17" s="134"/>
      <c r="E17" s="58" t="s">
        <v>201</v>
      </c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ht="21.75">
      <c r="A18" s="134"/>
      <c r="B18" s="58" t="s">
        <v>547</v>
      </c>
      <c r="C18" s="58" t="s">
        <v>202</v>
      </c>
      <c r="D18" s="134"/>
      <c r="E18" s="58" t="s">
        <v>56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</row>
    <row r="19" spans="1:37" ht="21.75">
      <c r="A19" s="134"/>
      <c r="B19" s="108" t="s">
        <v>545</v>
      </c>
      <c r="D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T19" s="73"/>
      <c r="U19" s="149"/>
      <c r="V19" s="61"/>
      <c r="W19" s="300"/>
      <c r="X19" s="61"/>
      <c r="Y19" s="73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</row>
    <row r="20" spans="1:37" ht="21.75">
      <c r="A20" s="107">
        <v>3</v>
      </c>
      <c r="B20" s="147" t="s">
        <v>549</v>
      </c>
      <c r="C20" s="58" t="s">
        <v>552</v>
      </c>
      <c r="D20" s="253">
        <v>27000</v>
      </c>
      <c r="E20" s="58" t="s">
        <v>26</v>
      </c>
      <c r="F20" s="107" t="s">
        <v>21</v>
      </c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T20" s="199"/>
      <c r="U20" s="61"/>
      <c r="V20" s="61"/>
      <c r="W20" s="199"/>
      <c r="X20" s="61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</row>
    <row r="21" spans="1:37" ht="21.75">
      <c r="A21" s="134"/>
      <c r="B21" s="58" t="s">
        <v>543</v>
      </c>
      <c r="C21" s="58" t="s">
        <v>553</v>
      </c>
      <c r="D21" s="134"/>
      <c r="E21" s="58" t="s">
        <v>201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T21" s="199"/>
      <c r="U21" s="110"/>
      <c r="V21" s="61"/>
      <c r="W21" s="199"/>
      <c r="X21" s="61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</row>
    <row r="22" spans="1:37" ht="21.75">
      <c r="A22" s="134"/>
      <c r="B22" s="58" t="s">
        <v>550</v>
      </c>
      <c r="C22" s="58" t="s">
        <v>202</v>
      </c>
      <c r="D22" s="134"/>
      <c r="E22" s="58" t="s">
        <v>56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T22" s="148"/>
      <c r="U22" s="149"/>
      <c r="V22" s="61"/>
      <c r="W22" s="300"/>
      <c r="X22" s="61"/>
      <c r="Y22" s="73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1:37" ht="21.75">
      <c r="A23" s="114"/>
      <c r="B23" s="108" t="s">
        <v>551</v>
      </c>
      <c r="D23" s="134"/>
      <c r="F23" s="134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T23" s="209"/>
      <c r="U23" s="61"/>
      <c r="V23" s="61"/>
      <c r="W23" s="199"/>
      <c r="X23" s="61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</row>
    <row r="24" spans="1:18" ht="23.25">
      <c r="A24" s="241"/>
      <c r="B24" s="242"/>
      <c r="C24" s="243"/>
      <c r="D24" s="244"/>
      <c r="E24" s="102"/>
      <c r="F24" s="228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ht="23.25">
      <c r="A25" s="213"/>
      <c r="B25" s="214"/>
      <c r="C25" s="117"/>
      <c r="D25" s="215"/>
      <c r="E25" s="74"/>
      <c r="F25" s="73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540">
        <v>32</v>
      </c>
      <c r="R25" s="540"/>
    </row>
    <row r="26" spans="1:18" ht="23.25">
      <c r="A26" s="213"/>
      <c r="B26" s="214"/>
      <c r="C26" s="117"/>
      <c r="D26" s="215"/>
      <c r="E26" s="74"/>
      <c r="F26" s="73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5"/>
      <c r="R26" s="295"/>
    </row>
    <row r="27" spans="1:18" ht="23.25">
      <c r="A27" s="213"/>
      <c r="B27" s="214"/>
      <c r="C27" s="117"/>
      <c r="D27" s="215"/>
      <c r="E27" s="74"/>
      <c r="F27" s="73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5"/>
      <c r="R27" s="295"/>
    </row>
    <row r="28" spans="1:18" ht="23.25">
      <c r="A28" s="213"/>
      <c r="B28" s="214"/>
      <c r="C28" s="117"/>
      <c r="D28" s="215"/>
      <c r="E28" s="74"/>
      <c r="F28" s="73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5"/>
      <c r="R28" s="295"/>
    </row>
    <row r="29" spans="1:18" ht="23.25">
      <c r="A29" s="506" t="s">
        <v>17</v>
      </c>
      <c r="B29" s="508" t="s">
        <v>138</v>
      </c>
      <c r="C29" s="7" t="s">
        <v>139</v>
      </c>
      <c r="D29" s="161" t="s">
        <v>2</v>
      </c>
      <c r="E29" s="3" t="s">
        <v>18</v>
      </c>
      <c r="F29" s="7" t="s">
        <v>11</v>
      </c>
      <c r="G29" s="510" t="s">
        <v>280</v>
      </c>
      <c r="H29" s="511"/>
      <c r="I29" s="512"/>
      <c r="J29" s="510" t="s">
        <v>281</v>
      </c>
      <c r="K29" s="511"/>
      <c r="L29" s="511"/>
      <c r="M29" s="511"/>
      <c r="N29" s="511"/>
      <c r="O29" s="511"/>
      <c r="P29" s="511"/>
      <c r="Q29" s="511"/>
      <c r="R29" s="512"/>
    </row>
    <row r="30" spans="1:18" ht="21" customHeight="1">
      <c r="A30" s="507"/>
      <c r="B30" s="509"/>
      <c r="C30" s="8" t="s">
        <v>140</v>
      </c>
      <c r="D30" s="162" t="s">
        <v>141</v>
      </c>
      <c r="E30" s="4" t="s">
        <v>3</v>
      </c>
      <c r="F30" s="121" t="s">
        <v>135</v>
      </c>
      <c r="G30" s="9" t="s">
        <v>4</v>
      </c>
      <c r="H30" s="9" t="s">
        <v>5</v>
      </c>
      <c r="I30" s="9" t="s">
        <v>6</v>
      </c>
      <c r="J30" s="9" t="s">
        <v>7</v>
      </c>
      <c r="K30" s="9" t="s">
        <v>8</v>
      </c>
      <c r="L30" s="9" t="s">
        <v>9</v>
      </c>
      <c r="M30" s="9" t="s">
        <v>10</v>
      </c>
      <c r="N30" s="9" t="s">
        <v>12</v>
      </c>
      <c r="O30" s="9" t="s">
        <v>13</v>
      </c>
      <c r="P30" s="9" t="s">
        <v>15</v>
      </c>
      <c r="Q30" s="9" t="s">
        <v>14</v>
      </c>
      <c r="R30" s="9" t="s">
        <v>42</v>
      </c>
    </row>
    <row r="31" spans="1:18" ht="21" customHeight="1">
      <c r="A31" s="135">
        <v>4</v>
      </c>
      <c r="B31" s="70" t="s">
        <v>554</v>
      </c>
      <c r="C31" s="70" t="s">
        <v>557</v>
      </c>
      <c r="D31" s="301">
        <v>22000</v>
      </c>
      <c r="E31" s="70" t="s">
        <v>26</v>
      </c>
      <c r="F31" s="124" t="s">
        <v>40</v>
      </c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</row>
    <row r="32" spans="1:18" ht="21" customHeight="1">
      <c r="A32" s="177"/>
      <c r="B32" s="93" t="s">
        <v>555</v>
      </c>
      <c r="C32" s="58" t="s">
        <v>198</v>
      </c>
      <c r="D32" s="158"/>
      <c r="E32" s="58" t="s">
        <v>201</v>
      </c>
      <c r="F32" s="139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</row>
    <row r="33" spans="1:18" ht="21" customHeight="1">
      <c r="A33" s="139"/>
      <c r="B33" s="58" t="s">
        <v>543</v>
      </c>
      <c r="C33" s="58"/>
      <c r="D33" s="138"/>
      <c r="E33" s="58" t="s">
        <v>56</v>
      </c>
      <c r="F33" s="139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ht="21" customHeight="1">
      <c r="A34" s="139"/>
      <c r="B34" s="58" t="s">
        <v>556</v>
      </c>
      <c r="C34" s="58"/>
      <c r="D34" s="178"/>
      <c r="E34" s="58"/>
      <c r="F34" s="179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8" ht="21" customHeight="1">
      <c r="A35" s="139"/>
      <c r="B35" s="108" t="s">
        <v>560</v>
      </c>
      <c r="C35" s="58"/>
      <c r="D35" s="178"/>
      <c r="E35" s="99"/>
      <c r="F35" s="179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</row>
    <row r="36" spans="1:18" ht="21" customHeight="1">
      <c r="A36" s="107">
        <v>5</v>
      </c>
      <c r="B36" s="147" t="s">
        <v>549</v>
      </c>
      <c r="C36" s="58" t="s">
        <v>552</v>
      </c>
      <c r="D36" s="253">
        <v>15000</v>
      </c>
      <c r="E36" s="58" t="s">
        <v>26</v>
      </c>
      <c r="F36" s="107" t="s">
        <v>40</v>
      </c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</row>
    <row r="37" spans="1:18" ht="21.75">
      <c r="A37" s="134"/>
      <c r="B37" s="58" t="s">
        <v>543</v>
      </c>
      <c r="C37" s="58" t="s">
        <v>553</v>
      </c>
      <c r="D37" s="134"/>
      <c r="E37" s="58" t="s">
        <v>201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</row>
    <row r="38" spans="1:18" ht="21.75">
      <c r="A38" s="134"/>
      <c r="B38" s="58" t="s">
        <v>559</v>
      </c>
      <c r="C38" s="58" t="s">
        <v>202</v>
      </c>
      <c r="D38" s="134"/>
      <c r="E38" s="58" t="s">
        <v>56</v>
      </c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</row>
    <row r="39" spans="1:18" ht="21.75">
      <c r="A39" s="114"/>
      <c r="B39" s="108" t="s">
        <v>558</v>
      </c>
      <c r="D39" s="134"/>
      <c r="F39" s="134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18" ht="24" thickBot="1">
      <c r="A40" s="191" t="s">
        <v>36</v>
      </c>
      <c r="B40" s="196" t="s">
        <v>488</v>
      </c>
      <c r="C40" s="192"/>
      <c r="D40" s="302">
        <f>SUM(D11+D16+D20+D31+D36)</f>
        <v>102000</v>
      </c>
      <c r="E40" s="193"/>
      <c r="F40" s="194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</row>
    <row r="41" spans="1:18" ht="24" thickTop="1">
      <c r="A41" s="213"/>
      <c r="B41" s="214"/>
      <c r="C41" s="117"/>
      <c r="D41" s="215"/>
      <c r="E41" s="74"/>
      <c r="F41" s="73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540">
        <v>32</v>
      </c>
      <c r="R41" s="540"/>
    </row>
  </sheetData>
  <sheetProtection/>
  <mergeCells count="14">
    <mergeCell ref="N2:R2"/>
    <mergeCell ref="A3:R3"/>
    <mergeCell ref="A4:R4"/>
    <mergeCell ref="A5:R5"/>
    <mergeCell ref="A9:A10"/>
    <mergeCell ref="B9:B10"/>
    <mergeCell ref="A29:A30"/>
    <mergeCell ref="B29:B30"/>
    <mergeCell ref="G29:I29"/>
    <mergeCell ref="J29:R29"/>
    <mergeCell ref="Q41:R41"/>
    <mergeCell ref="G9:I9"/>
    <mergeCell ref="J9:R9"/>
    <mergeCell ref="Q25:R25"/>
  </mergeCells>
  <printOptions/>
  <pageMargins left="0.22" right="0.17" top="0.45" bottom="0.41" header="0.3" footer="0.3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R33"/>
  <sheetViews>
    <sheetView zoomScalePageLayoutView="0" workbookViewId="0" topLeftCell="A1">
      <selection activeCell="U5" sqref="U5"/>
    </sheetView>
  </sheetViews>
  <sheetFormatPr defaultColWidth="9.140625" defaultRowHeight="12.75"/>
  <cols>
    <col min="1" max="1" width="5.7109375" style="0" customWidth="1"/>
    <col min="2" max="2" width="33.00390625" style="0" customWidth="1"/>
    <col min="3" max="3" width="26.140625" style="0" customWidth="1"/>
    <col min="4" max="4" width="11.421875" style="0" customWidth="1"/>
    <col min="5" max="5" width="10.421875" style="0" customWidth="1"/>
    <col min="6" max="6" width="12.00390625" style="0" customWidth="1"/>
    <col min="7" max="18" width="3.8515625" style="0" customWidth="1"/>
  </cols>
  <sheetData>
    <row r="1" ht="23.25" customHeight="1"/>
    <row r="2" ht="23.25" customHeight="1"/>
    <row r="3" spans="1:18" ht="26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541" t="s">
        <v>194</v>
      </c>
      <c r="O3" s="541"/>
      <c r="P3" s="541"/>
      <c r="Q3" s="541"/>
      <c r="R3" s="541"/>
    </row>
    <row r="4" spans="1:18" ht="23.25">
      <c r="A4" s="515" t="s">
        <v>195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</row>
    <row r="5" spans="1:18" ht="23.25">
      <c r="A5" s="515" t="s">
        <v>261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</row>
    <row r="6" spans="1:18" ht="23.25">
      <c r="A6" s="515" t="s">
        <v>69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</row>
    <row r="8" spans="1:18" ht="23.25">
      <c r="A8" s="182" t="s">
        <v>258</v>
      </c>
      <c r="B8" s="182"/>
      <c r="C8" s="182"/>
      <c r="D8" s="163"/>
      <c r="E8" s="103"/>
      <c r="F8" s="159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</row>
    <row r="9" spans="1:18" ht="23.25">
      <c r="A9" s="155">
        <v>2.1</v>
      </c>
      <c r="B9" s="2" t="s">
        <v>130</v>
      </c>
      <c r="C9" s="2"/>
      <c r="D9" s="163"/>
      <c r="E9" s="103"/>
      <c r="F9" s="159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</row>
    <row r="10" spans="1:18" ht="12" customHeight="1">
      <c r="A10" s="155"/>
      <c r="B10" s="2"/>
      <c r="C10" s="2"/>
      <c r="D10" s="163"/>
      <c r="E10" s="103"/>
      <c r="F10" s="159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</row>
    <row r="11" spans="1:18" ht="23.25">
      <c r="A11" s="506" t="s">
        <v>17</v>
      </c>
      <c r="B11" s="508" t="s">
        <v>138</v>
      </c>
      <c r="C11" s="7" t="s">
        <v>139</v>
      </c>
      <c r="D11" s="161" t="s">
        <v>2</v>
      </c>
      <c r="E11" s="3" t="s">
        <v>18</v>
      </c>
      <c r="F11" s="7" t="s">
        <v>11</v>
      </c>
      <c r="G11" s="510" t="s">
        <v>280</v>
      </c>
      <c r="H11" s="511"/>
      <c r="I11" s="512"/>
      <c r="J11" s="510" t="s">
        <v>281</v>
      </c>
      <c r="K11" s="511"/>
      <c r="L11" s="511"/>
      <c r="M11" s="511"/>
      <c r="N11" s="511"/>
      <c r="O11" s="511"/>
      <c r="P11" s="511"/>
      <c r="Q11" s="511"/>
      <c r="R11" s="512"/>
    </row>
    <row r="12" spans="1:18" ht="24">
      <c r="A12" s="507"/>
      <c r="B12" s="509"/>
      <c r="C12" s="8" t="s">
        <v>140</v>
      </c>
      <c r="D12" s="162" t="s">
        <v>141</v>
      </c>
      <c r="E12" s="4" t="s">
        <v>3</v>
      </c>
      <c r="F12" s="121" t="s">
        <v>135</v>
      </c>
      <c r="G12" s="9" t="s">
        <v>4</v>
      </c>
      <c r="H12" s="9" t="s">
        <v>5</v>
      </c>
      <c r="I12" s="9" t="s">
        <v>6</v>
      </c>
      <c r="J12" s="9" t="s">
        <v>7</v>
      </c>
      <c r="K12" s="9" t="s">
        <v>8</v>
      </c>
      <c r="L12" s="9" t="s">
        <v>9</v>
      </c>
      <c r="M12" s="9" t="s">
        <v>10</v>
      </c>
      <c r="N12" s="9" t="s">
        <v>12</v>
      </c>
      <c r="O12" s="9" t="s">
        <v>13</v>
      </c>
      <c r="P12" s="9" t="s">
        <v>15</v>
      </c>
      <c r="Q12" s="9" t="s">
        <v>14</v>
      </c>
      <c r="R12" s="9" t="s">
        <v>42</v>
      </c>
    </row>
    <row r="13" spans="1:18" ht="21.75">
      <c r="A13" s="135">
        <v>1</v>
      </c>
      <c r="B13" s="70" t="s">
        <v>561</v>
      </c>
      <c r="C13" s="70" t="s">
        <v>250</v>
      </c>
      <c r="D13" s="141">
        <v>990</v>
      </c>
      <c r="E13" s="88" t="s">
        <v>583</v>
      </c>
      <c r="F13" s="124" t="s">
        <v>41</v>
      </c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</row>
    <row r="14" spans="1:18" ht="21.75">
      <c r="A14" s="177"/>
      <c r="B14" s="93" t="s">
        <v>562</v>
      </c>
      <c r="C14" s="58" t="s">
        <v>565</v>
      </c>
      <c r="D14" s="158"/>
      <c r="E14" s="58" t="s">
        <v>201</v>
      </c>
      <c r="F14" s="107" t="s">
        <v>128</v>
      </c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ht="21.75">
      <c r="A15" s="139"/>
      <c r="B15" s="58" t="s">
        <v>543</v>
      </c>
      <c r="C15" s="58" t="s">
        <v>566</v>
      </c>
      <c r="D15" s="138"/>
      <c r="E15" s="58" t="s">
        <v>56</v>
      </c>
      <c r="F15" s="139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</row>
    <row r="16" spans="1:18" ht="21.75">
      <c r="A16" s="139"/>
      <c r="B16" s="58" t="s">
        <v>563</v>
      </c>
      <c r="C16" s="58"/>
      <c r="D16" s="178"/>
      <c r="E16" s="58"/>
      <c r="F16" s="179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1:18" ht="21.75">
      <c r="A17" s="136"/>
      <c r="B17" s="108" t="s">
        <v>564</v>
      </c>
      <c r="C17" s="145"/>
      <c r="D17" s="202"/>
      <c r="E17" s="99"/>
      <c r="F17" s="139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</row>
    <row r="18" spans="1:18" ht="21.75">
      <c r="A18" s="135">
        <v>2</v>
      </c>
      <c r="B18" s="70" t="s">
        <v>567</v>
      </c>
      <c r="C18" s="70" t="s">
        <v>250</v>
      </c>
      <c r="D18" s="141">
        <v>9900</v>
      </c>
      <c r="E18" s="320" t="s">
        <v>583</v>
      </c>
      <c r="F18" s="124" t="s">
        <v>41</v>
      </c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</row>
    <row r="19" spans="1:18" ht="21.75">
      <c r="A19" s="177"/>
      <c r="B19" s="93" t="s">
        <v>568</v>
      </c>
      <c r="C19" s="58" t="s">
        <v>565</v>
      </c>
      <c r="D19" s="158"/>
      <c r="E19" s="58" t="s">
        <v>201</v>
      </c>
      <c r="F19" s="107" t="s">
        <v>128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</row>
    <row r="20" spans="1:18" ht="21.75">
      <c r="A20" s="139"/>
      <c r="B20" s="58" t="s">
        <v>543</v>
      </c>
      <c r="C20" s="58" t="s">
        <v>584</v>
      </c>
      <c r="D20" s="138"/>
      <c r="E20" s="58" t="s">
        <v>56</v>
      </c>
      <c r="F20" s="139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</row>
    <row r="21" spans="1:18" ht="21.75">
      <c r="A21" s="139"/>
      <c r="B21" s="58" t="s">
        <v>569</v>
      </c>
      <c r="C21" s="58"/>
      <c r="D21" s="178"/>
      <c r="E21" s="58"/>
      <c r="F21" s="179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</row>
    <row r="22" spans="1:18" ht="21.75">
      <c r="A22" s="136"/>
      <c r="B22" s="108" t="s">
        <v>564</v>
      </c>
      <c r="C22" s="145"/>
      <c r="D22" s="202"/>
      <c r="E22" s="99"/>
      <c r="F22" s="139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</row>
    <row r="23" spans="1:18" ht="21.75">
      <c r="A23" s="136"/>
      <c r="B23" s="108"/>
      <c r="C23" s="145"/>
      <c r="D23" s="202"/>
      <c r="E23" s="99"/>
      <c r="F23" s="139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</row>
    <row r="24" spans="1:18" ht="24" thickBot="1">
      <c r="A24" s="191" t="s">
        <v>36</v>
      </c>
      <c r="B24" s="196" t="s">
        <v>163</v>
      </c>
      <c r="C24" s="192"/>
      <c r="D24" s="197">
        <f>SUM(D13+D18)</f>
        <v>10890</v>
      </c>
      <c r="E24" s="193"/>
      <c r="F24" s="194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</row>
    <row r="25" ht="21" customHeight="1" thickTop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spans="17:18" ht="21" customHeight="1">
      <c r="Q33" s="540">
        <v>32</v>
      </c>
      <c r="R33" s="540"/>
    </row>
    <row r="34" ht="21" customHeight="1"/>
    <row r="35" ht="21" customHeight="1"/>
  </sheetData>
  <sheetProtection/>
  <mergeCells count="9">
    <mergeCell ref="Q33:R33"/>
    <mergeCell ref="N3:R3"/>
    <mergeCell ref="A4:R4"/>
    <mergeCell ref="A5:R5"/>
    <mergeCell ref="A6:R6"/>
    <mergeCell ref="A11:A12"/>
    <mergeCell ref="B11:B12"/>
    <mergeCell ref="G11:I11"/>
    <mergeCell ref="J11:R11"/>
  </mergeCells>
  <printOptions/>
  <pageMargins left="0.16" right="0.17" top="0.42" bottom="0.41" header="0.3" footer="0.3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V10" sqref="V10"/>
    </sheetView>
  </sheetViews>
  <sheetFormatPr defaultColWidth="9.140625" defaultRowHeight="12.75"/>
  <cols>
    <col min="1" max="1" width="4.00390625" style="0" customWidth="1"/>
    <col min="2" max="2" width="31.00390625" style="0" customWidth="1"/>
    <col min="3" max="3" width="23.00390625" style="0" customWidth="1"/>
    <col min="4" max="4" width="9.8515625" style="0" customWidth="1"/>
    <col min="5" max="5" width="9.421875" style="0" customWidth="1"/>
    <col min="6" max="6" width="11.7109375" style="0" customWidth="1"/>
    <col min="7" max="18" width="3.7109375" style="0" customWidth="1"/>
  </cols>
  <sheetData>
    <row r="1" spans="1:18" ht="26.2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541" t="s">
        <v>194</v>
      </c>
      <c r="O1" s="541"/>
      <c r="P1" s="541"/>
      <c r="Q1" s="541"/>
      <c r="R1" s="541"/>
    </row>
    <row r="2" spans="1:18" ht="23.25">
      <c r="A2" s="515" t="s">
        <v>195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</row>
    <row r="3" spans="1:18" ht="23.25">
      <c r="A3" s="515" t="s">
        <v>261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</row>
    <row r="4" spans="1:18" ht="23.25">
      <c r="A4" s="515" t="s">
        <v>69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</row>
    <row r="6" spans="1:18" ht="23.25">
      <c r="A6" s="182" t="s">
        <v>258</v>
      </c>
      <c r="B6" s="182"/>
      <c r="C6" s="182"/>
      <c r="D6" s="163"/>
      <c r="E6" s="103"/>
      <c r="F6" s="159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</row>
    <row r="7" spans="1:18" ht="23.25">
      <c r="A7" s="155">
        <v>2.1</v>
      </c>
      <c r="B7" s="2" t="s">
        <v>130</v>
      </c>
      <c r="C7" s="2"/>
      <c r="D7" s="163"/>
      <c r="E7" s="103"/>
      <c r="F7" s="159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</row>
    <row r="8" spans="1:18" ht="23.25">
      <c r="A8" s="155"/>
      <c r="B8" s="2"/>
      <c r="C8" s="2"/>
      <c r="D8" s="163"/>
      <c r="E8" s="103"/>
      <c r="F8" s="159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</row>
    <row r="9" spans="1:18" ht="23.25">
      <c r="A9" s="506" t="s">
        <v>17</v>
      </c>
      <c r="B9" s="508" t="s">
        <v>138</v>
      </c>
      <c r="C9" s="7" t="s">
        <v>139</v>
      </c>
      <c r="D9" s="161" t="s">
        <v>2</v>
      </c>
      <c r="E9" s="3" t="s">
        <v>18</v>
      </c>
      <c r="F9" s="7" t="s">
        <v>11</v>
      </c>
      <c r="G9" s="510" t="s">
        <v>280</v>
      </c>
      <c r="H9" s="511"/>
      <c r="I9" s="512"/>
      <c r="J9" s="510" t="s">
        <v>281</v>
      </c>
      <c r="K9" s="511"/>
      <c r="L9" s="511"/>
      <c r="M9" s="511"/>
      <c r="N9" s="511"/>
      <c r="O9" s="511"/>
      <c r="P9" s="511"/>
      <c r="Q9" s="511"/>
      <c r="R9" s="512"/>
    </row>
    <row r="10" spans="1:18" ht="24">
      <c r="A10" s="507"/>
      <c r="B10" s="509"/>
      <c r="C10" s="8" t="s">
        <v>140</v>
      </c>
      <c r="D10" s="162" t="s">
        <v>141</v>
      </c>
      <c r="E10" s="4" t="s">
        <v>3</v>
      </c>
      <c r="F10" s="121" t="s">
        <v>135</v>
      </c>
      <c r="G10" s="9" t="s">
        <v>4</v>
      </c>
      <c r="H10" s="9" t="s">
        <v>5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  <c r="N10" s="9" t="s">
        <v>12</v>
      </c>
      <c r="O10" s="9" t="s">
        <v>13</v>
      </c>
      <c r="P10" s="9" t="s">
        <v>15</v>
      </c>
      <c r="Q10" s="9" t="s">
        <v>14</v>
      </c>
      <c r="R10" s="9" t="s">
        <v>42</v>
      </c>
    </row>
    <row r="11" spans="1:18" ht="21.75">
      <c r="A11" s="135">
        <v>1</v>
      </c>
      <c r="B11" s="70" t="s">
        <v>570</v>
      </c>
      <c r="C11" s="70" t="s">
        <v>248</v>
      </c>
      <c r="D11" s="141">
        <v>13500</v>
      </c>
      <c r="E11" s="58" t="s">
        <v>26</v>
      </c>
      <c r="F11" s="124" t="s">
        <v>41</v>
      </c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</row>
    <row r="12" spans="1:18" ht="21.75">
      <c r="A12" s="177"/>
      <c r="B12" s="58" t="s">
        <v>543</v>
      </c>
      <c r="C12" s="58" t="s">
        <v>249</v>
      </c>
      <c r="D12" s="158"/>
      <c r="E12" s="58" t="s">
        <v>201</v>
      </c>
      <c r="F12" s="107" t="s">
        <v>122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1:18" ht="21.75">
      <c r="A13" s="139"/>
      <c r="B13" s="58" t="s">
        <v>571</v>
      </c>
      <c r="C13" s="58" t="s">
        <v>573</v>
      </c>
      <c r="D13" s="138"/>
      <c r="E13" s="58" t="s">
        <v>56</v>
      </c>
      <c r="F13" s="139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18" ht="21.75">
      <c r="A14" s="139"/>
      <c r="B14" s="108" t="s">
        <v>572</v>
      </c>
      <c r="C14" s="58"/>
      <c r="D14" s="178"/>
      <c r="E14" s="58"/>
      <c r="F14" s="179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ht="24" thickBot="1">
      <c r="A15" s="191" t="s">
        <v>36</v>
      </c>
      <c r="B15" s="196" t="s">
        <v>164</v>
      </c>
      <c r="C15" s="192"/>
      <c r="D15" s="197">
        <f>SUM(D11)</f>
        <v>13500</v>
      </c>
      <c r="E15" s="193"/>
      <c r="F15" s="194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</row>
    <row r="16" ht="13.5" thickTop="1"/>
  </sheetData>
  <sheetProtection/>
  <mergeCells count="8">
    <mergeCell ref="N1:R1"/>
    <mergeCell ref="A2:R2"/>
    <mergeCell ref="A3:R3"/>
    <mergeCell ref="A4:R4"/>
    <mergeCell ref="A9:A10"/>
    <mergeCell ref="B9:B10"/>
    <mergeCell ref="G9:I9"/>
    <mergeCell ref="J9:R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R23"/>
  <sheetViews>
    <sheetView zoomScalePageLayoutView="0" workbookViewId="0" topLeftCell="A1">
      <selection activeCell="U17" sqref="U17"/>
    </sheetView>
  </sheetViews>
  <sheetFormatPr defaultColWidth="9.140625" defaultRowHeight="12.75"/>
  <cols>
    <col min="1" max="1" width="4.28125" style="0" customWidth="1"/>
    <col min="2" max="2" width="31.28125" style="0" customWidth="1"/>
    <col min="3" max="3" width="19.8515625" style="0" customWidth="1"/>
    <col min="4" max="4" width="10.140625" style="0" customWidth="1"/>
    <col min="5" max="5" width="10.00390625" style="0" customWidth="1"/>
    <col min="6" max="6" width="11.140625" style="0" customWidth="1"/>
    <col min="7" max="18" width="3.7109375" style="0" customWidth="1"/>
  </cols>
  <sheetData>
    <row r="1" ht="23.25" customHeight="1"/>
    <row r="2" ht="23.25" customHeight="1"/>
    <row r="3" spans="1:18" ht="26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541" t="s">
        <v>194</v>
      </c>
      <c r="O3" s="541"/>
      <c r="P3" s="541"/>
      <c r="Q3" s="541"/>
      <c r="R3" s="541"/>
    </row>
    <row r="4" spans="1:18" ht="23.25">
      <c r="A4" s="515" t="s">
        <v>195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</row>
    <row r="5" spans="1:18" ht="23.25">
      <c r="A5" s="515" t="s">
        <v>261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</row>
    <row r="6" spans="1:18" ht="23.25">
      <c r="A6" s="515" t="s">
        <v>69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</row>
    <row r="8" spans="1:18" ht="23.25">
      <c r="A8" s="182" t="s">
        <v>258</v>
      </c>
      <c r="B8" s="182"/>
      <c r="C8" s="182"/>
      <c r="D8" s="163"/>
      <c r="E8" s="103"/>
      <c r="F8" s="159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</row>
    <row r="9" spans="1:18" ht="23.25">
      <c r="A9" s="155">
        <v>2.1</v>
      </c>
      <c r="B9" s="2" t="s">
        <v>130</v>
      </c>
      <c r="C9" s="2"/>
      <c r="D9" s="163"/>
      <c r="E9" s="103"/>
      <c r="F9" s="159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</row>
    <row r="10" spans="1:18" ht="12" customHeight="1">
      <c r="A10" s="155"/>
      <c r="B10" s="2"/>
      <c r="C10" s="2"/>
      <c r="D10" s="163"/>
      <c r="E10" s="103"/>
      <c r="F10" s="159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</row>
    <row r="11" spans="1:18" ht="23.25">
      <c r="A11" s="506" t="s">
        <v>17</v>
      </c>
      <c r="B11" s="508" t="s">
        <v>138</v>
      </c>
      <c r="C11" s="7" t="s">
        <v>139</v>
      </c>
      <c r="D11" s="161" t="s">
        <v>2</v>
      </c>
      <c r="E11" s="3" t="s">
        <v>18</v>
      </c>
      <c r="F11" s="7" t="s">
        <v>11</v>
      </c>
      <c r="G11" s="510" t="s">
        <v>280</v>
      </c>
      <c r="H11" s="511"/>
      <c r="I11" s="512"/>
      <c r="J11" s="510" t="s">
        <v>281</v>
      </c>
      <c r="K11" s="511"/>
      <c r="L11" s="511"/>
      <c r="M11" s="511"/>
      <c r="N11" s="511"/>
      <c r="O11" s="511"/>
      <c r="P11" s="511"/>
      <c r="Q11" s="511"/>
      <c r="R11" s="512"/>
    </row>
    <row r="12" spans="1:18" ht="24">
      <c r="A12" s="507"/>
      <c r="B12" s="509"/>
      <c r="C12" s="8" t="s">
        <v>140</v>
      </c>
      <c r="D12" s="162" t="s">
        <v>141</v>
      </c>
      <c r="E12" s="4" t="s">
        <v>3</v>
      </c>
      <c r="F12" s="121" t="s">
        <v>135</v>
      </c>
      <c r="G12" s="9" t="s">
        <v>4</v>
      </c>
      <c r="H12" s="9" t="s">
        <v>5</v>
      </c>
      <c r="I12" s="9" t="s">
        <v>6</v>
      </c>
      <c r="J12" s="9" t="s">
        <v>7</v>
      </c>
      <c r="K12" s="9" t="s">
        <v>8</v>
      </c>
      <c r="L12" s="9" t="s">
        <v>9</v>
      </c>
      <c r="M12" s="9" t="s">
        <v>10</v>
      </c>
      <c r="N12" s="9" t="s">
        <v>12</v>
      </c>
      <c r="O12" s="9" t="s">
        <v>13</v>
      </c>
      <c r="P12" s="9" t="s">
        <v>15</v>
      </c>
      <c r="Q12" s="9" t="s">
        <v>14</v>
      </c>
      <c r="R12" s="9" t="s">
        <v>42</v>
      </c>
    </row>
    <row r="13" spans="1:18" ht="21.75">
      <c r="A13" s="135">
        <v>1</v>
      </c>
      <c r="B13" s="70" t="s">
        <v>578</v>
      </c>
      <c r="C13" s="70" t="s">
        <v>250</v>
      </c>
      <c r="D13" s="141">
        <v>39200</v>
      </c>
      <c r="E13" s="58" t="s">
        <v>26</v>
      </c>
      <c r="F13" s="124" t="s">
        <v>41</v>
      </c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</row>
    <row r="14" spans="1:18" ht="21.75">
      <c r="A14" s="177"/>
      <c r="B14" s="93" t="s">
        <v>577</v>
      </c>
      <c r="C14" s="58" t="s">
        <v>580</v>
      </c>
      <c r="D14" s="158"/>
      <c r="E14" s="58" t="s">
        <v>201</v>
      </c>
      <c r="F14" s="107" t="s">
        <v>128</v>
      </c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ht="21.75">
      <c r="A15" s="139"/>
      <c r="B15" s="58" t="s">
        <v>543</v>
      </c>
      <c r="C15" s="58" t="s">
        <v>581</v>
      </c>
      <c r="D15" s="138"/>
      <c r="E15" s="58" t="s">
        <v>56</v>
      </c>
      <c r="F15" s="139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</row>
    <row r="16" spans="1:18" ht="21.75">
      <c r="A16" s="139"/>
      <c r="B16" s="58" t="s">
        <v>574</v>
      </c>
      <c r="C16" s="58"/>
      <c r="D16" s="178"/>
      <c r="E16" s="58"/>
      <c r="F16" s="179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1:18" ht="21.75">
      <c r="A17" s="136"/>
      <c r="B17" s="108" t="s">
        <v>564</v>
      </c>
      <c r="C17" s="145"/>
      <c r="D17" s="202"/>
      <c r="E17" s="99"/>
      <c r="F17" s="139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</row>
    <row r="18" spans="1:18" ht="21.75">
      <c r="A18" s="135">
        <v>2</v>
      </c>
      <c r="B18" s="70" t="s">
        <v>575</v>
      </c>
      <c r="C18" s="70" t="s">
        <v>250</v>
      </c>
      <c r="D18" s="141">
        <v>21000</v>
      </c>
      <c r="E18" s="70" t="s">
        <v>26</v>
      </c>
      <c r="F18" s="124" t="s">
        <v>41</v>
      </c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</row>
    <row r="19" spans="1:18" ht="21.75">
      <c r="A19" s="177"/>
      <c r="B19" s="93" t="s">
        <v>576</v>
      </c>
      <c r="C19" s="58" t="s">
        <v>580</v>
      </c>
      <c r="D19" s="158"/>
      <c r="E19" s="58" t="s">
        <v>201</v>
      </c>
      <c r="F19" s="107" t="s">
        <v>128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</row>
    <row r="20" spans="1:18" ht="21.75">
      <c r="A20" s="139"/>
      <c r="B20" s="58" t="s">
        <v>543</v>
      </c>
      <c r="C20" s="58" t="s">
        <v>582</v>
      </c>
      <c r="D20" s="138"/>
      <c r="E20" s="58" t="s">
        <v>56</v>
      </c>
      <c r="F20" s="139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</row>
    <row r="21" spans="1:18" ht="21.75">
      <c r="A21" s="139"/>
      <c r="B21" s="58" t="s">
        <v>579</v>
      </c>
      <c r="C21" s="58"/>
      <c r="D21" s="178"/>
      <c r="E21" s="58"/>
      <c r="F21" s="179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</row>
    <row r="22" spans="1:18" ht="21.75">
      <c r="A22" s="136"/>
      <c r="B22" s="108" t="s">
        <v>523</v>
      </c>
      <c r="C22" s="145"/>
      <c r="D22" s="202"/>
      <c r="E22" s="99"/>
      <c r="F22" s="139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</row>
    <row r="23" spans="1:18" ht="24" thickBot="1">
      <c r="A23" s="191" t="s">
        <v>36</v>
      </c>
      <c r="B23" s="196" t="s">
        <v>163</v>
      </c>
      <c r="C23" s="192"/>
      <c r="D23" s="197">
        <f>SUM(D13+D18)</f>
        <v>60200</v>
      </c>
      <c r="E23" s="193"/>
      <c r="F23" s="194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</row>
    <row r="24" ht="13.5" thickTop="1"/>
  </sheetData>
  <sheetProtection/>
  <mergeCells count="8">
    <mergeCell ref="N3:R3"/>
    <mergeCell ref="A4:R4"/>
    <mergeCell ref="A5:R5"/>
    <mergeCell ref="A6:R6"/>
    <mergeCell ref="A11:A12"/>
    <mergeCell ref="B11:B12"/>
    <mergeCell ref="G11:I11"/>
    <mergeCell ref="J11:R1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75"/>
  <sheetViews>
    <sheetView zoomScale="115" zoomScaleNormal="115" zoomScalePageLayoutView="0" workbookViewId="0" topLeftCell="A1">
      <selection activeCell="A16" sqref="A16"/>
    </sheetView>
  </sheetViews>
  <sheetFormatPr defaultColWidth="9.140625" defaultRowHeight="12.75"/>
  <cols>
    <col min="1" max="1" width="54.57421875" style="13" customWidth="1"/>
    <col min="2" max="2" width="15.421875" style="13" customWidth="1"/>
    <col min="3" max="3" width="16.8515625" style="13" customWidth="1"/>
    <col min="4" max="4" width="19.57421875" style="13" customWidth="1"/>
    <col min="5" max="5" width="17.140625" style="13" customWidth="1"/>
    <col min="6" max="6" width="17.421875" style="13" customWidth="1"/>
    <col min="7" max="7" width="9.140625" style="13" customWidth="1"/>
    <col min="8" max="8" width="13.421875" style="13" bestFit="1" customWidth="1"/>
    <col min="9" max="9" width="15.28125" style="13" customWidth="1"/>
    <col min="10" max="10" width="13.140625" style="13" bestFit="1" customWidth="1"/>
    <col min="11" max="16384" width="9.140625" style="13" customWidth="1"/>
  </cols>
  <sheetData>
    <row r="4" ht="23.25">
      <c r="F4" s="210" t="s">
        <v>132</v>
      </c>
    </row>
    <row r="5" spans="1:6" ht="24" customHeight="1">
      <c r="A5" s="515" t="s">
        <v>131</v>
      </c>
      <c r="B5" s="515"/>
      <c r="C5" s="515"/>
      <c r="D5" s="515"/>
      <c r="E5" s="515"/>
      <c r="F5" s="515"/>
    </row>
    <row r="6" spans="1:6" ht="24" customHeight="1">
      <c r="A6" s="515" t="s">
        <v>260</v>
      </c>
      <c r="B6" s="515"/>
      <c r="C6" s="515"/>
      <c r="D6" s="515"/>
      <c r="E6" s="515"/>
      <c r="F6" s="515"/>
    </row>
    <row r="7" spans="1:18" ht="24" customHeight="1">
      <c r="A7" s="515" t="s">
        <v>69</v>
      </c>
      <c r="B7" s="515"/>
      <c r="C7" s="515"/>
      <c r="D7" s="515"/>
      <c r="E7" s="515"/>
      <c r="F7" s="515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</row>
    <row r="8" spans="1:6" ht="12" customHeight="1">
      <c r="A8" s="14"/>
      <c r="B8" s="14"/>
      <c r="C8" s="14"/>
      <c r="D8" s="14"/>
      <c r="E8" s="14"/>
      <c r="F8" s="14"/>
    </row>
    <row r="9" spans="1:6" ht="23.25">
      <c r="A9" s="232" t="s">
        <v>133</v>
      </c>
      <c r="B9" s="233" t="s">
        <v>29</v>
      </c>
      <c r="C9" s="233" t="s">
        <v>31</v>
      </c>
      <c r="D9" s="517" t="s">
        <v>33</v>
      </c>
      <c r="E9" s="233" t="s">
        <v>31</v>
      </c>
      <c r="F9" s="234" t="s">
        <v>11</v>
      </c>
    </row>
    <row r="10" spans="1:6" ht="23.25">
      <c r="A10" s="235" t="s">
        <v>134</v>
      </c>
      <c r="B10" s="37" t="s">
        <v>30</v>
      </c>
      <c r="C10" s="37" t="s">
        <v>32</v>
      </c>
      <c r="D10" s="518"/>
      <c r="E10" s="37" t="s">
        <v>34</v>
      </c>
      <c r="F10" s="236" t="s">
        <v>135</v>
      </c>
    </row>
    <row r="11" spans="1:6" ht="21" customHeight="1">
      <c r="A11" s="16" t="s">
        <v>1</v>
      </c>
      <c r="B11" s="23"/>
      <c r="C11" s="15"/>
      <c r="D11" s="15"/>
      <c r="E11" s="15"/>
      <c r="F11" s="15"/>
    </row>
    <row r="12" spans="1:8" ht="21" customHeight="1">
      <c r="A12" s="5" t="s">
        <v>180</v>
      </c>
      <c r="B12" s="23">
        <v>3</v>
      </c>
      <c r="C12" s="30">
        <f>SUM(B12*100/B47)</f>
        <v>6.818181818181818</v>
      </c>
      <c r="D12" s="22">
        <v>240000</v>
      </c>
      <c r="E12" s="30">
        <f>SUM(D12/D47)*100</f>
        <v>2.9785433185688595</v>
      </c>
      <c r="F12" s="23" t="s">
        <v>256</v>
      </c>
      <c r="H12" s="47"/>
    </row>
    <row r="13" spans="1:8" ht="21" customHeight="1">
      <c r="A13" s="5" t="s">
        <v>190</v>
      </c>
      <c r="B13" s="23">
        <v>1</v>
      </c>
      <c r="C13" s="30">
        <f>SUM(B13*100/B47)</f>
        <v>2.272727272727273</v>
      </c>
      <c r="D13" s="22">
        <v>50000</v>
      </c>
      <c r="E13" s="30">
        <f>SUM(D13/D46)*100</f>
        <v>8.960573476702509</v>
      </c>
      <c r="F13" s="23" t="s">
        <v>21</v>
      </c>
      <c r="H13" s="47"/>
    </row>
    <row r="14" spans="1:8" ht="21" customHeight="1">
      <c r="A14" s="5" t="s">
        <v>191</v>
      </c>
      <c r="B14" s="23">
        <v>7</v>
      </c>
      <c r="C14" s="30">
        <f>SUM(B14*100/B47)</f>
        <v>15.909090909090908</v>
      </c>
      <c r="D14" s="22">
        <v>3300000</v>
      </c>
      <c r="E14" s="30">
        <f>SUM(D14/D47)*100</f>
        <v>40.95497063032182</v>
      </c>
      <c r="F14" s="240" t="s">
        <v>257</v>
      </c>
      <c r="H14" s="47"/>
    </row>
    <row r="15" spans="1:8" ht="21" customHeight="1">
      <c r="A15" s="5" t="s">
        <v>192</v>
      </c>
      <c r="B15" s="23">
        <v>2</v>
      </c>
      <c r="C15" s="30">
        <f>SUM(B15*100/B47)</f>
        <v>4.545454545454546</v>
      </c>
      <c r="D15" s="22">
        <v>150000</v>
      </c>
      <c r="E15" s="30">
        <f>SUM(D15/D47)*100</f>
        <v>1.8615895741055373</v>
      </c>
      <c r="F15" s="23" t="s">
        <v>256</v>
      </c>
      <c r="H15" s="47"/>
    </row>
    <row r="16" spans="1:8" ht="21" customHeight="1">
      <c r="A16" s="5" t="s">
        <v>193</v>
      </c>
      <c r="B16" s="32">
        <v>2</v>
      </c>
      <c r="C16" s="56">
        <f>SUM(B16*100/B47)</f>
        <v>4.545454545454546</v>
      </c>
      <c r="D16" s="49">
        <v>170000</v>
      </c>
      <c r="E16" s="30">
        <f>SUM(D16/D47)*100</f>
        <v>2.1098015173196085</v>
      </c>
      <c r="F16" s="23" t="s">
        <v>49</v>
      </c>
      <c r="H16" s="48"/>
    </row>
    <row r="17" spans="1:9" ht="21" customHeight="1">
      <c r="A17" s="26" t="s">
        <v>36</v>
      </c>
      <c r="B17" s="26">
        <f>SUM(B12:B16)</f>
        <v>15</v>
      </c>
      <c r="C17" s="31">
        <f>SUM(B17/B47*100)</f>
        <v>34.090909090909086</v>
      </c>
      <c r="D17" s="24">
        <f>SUM(D12:D16)</f>
        <v>3910000</v>
      </c>
      <c r="E17" s="254">
        <f>SUM(D17/D47)*100</f>
        <v>48.52543489835101</v>
      </c>
      <c r="F17" s="96"/>
      <c r="I17" s="47"/>
    </row>
    <row r="18" spans="1:9" ht="21" customHeight="1">
      <c r="A18" s="17" t="s">
        <v>23</v>
      </c>
      <c r="C18" s="80"/>
      <c r="D18" s="80"/>
      <c r="E18" s="80"/>
      <c r="F18" s="81"/>
      <c r="I18" s="47"/>
    </row>
    <row r="19" spans="1:9" ht="21" customHeight="1">
      <c r="A19" s="15" t="s">
        <v>181</v>
      </c>
      <c r="B19" s="23">
        <v>4</v>
      </c>
      <c r="C19" s="30">
        <f>SUM(B19*100/B47)</f>
        <v>9.090909090909092</v>
      </c>
      <c r="D19" s="22">
        <v>1010000</v>
      </c>
      <c r="E19" s="30">
        <f>SUM(D19/D47)*100</f>
        <v>12.534703132310618</v>
      </c>
      <c r="F19" s="23" t="s">
        <v>21</v>
      </c>
      <c r="I19" s="47"/>
    </row>
    <row r="20" spans="1:9" ht="21" customHeight="1">
      <c r="A20" s="15" t="s">
        <v>182</v>
      </c>
      <c r="B20" s="23">
        <v>6</v>
      </c>
      <c r="C20" s="30">
        <f>SUM(B20*100/B47)</f>
        <v>13.636363636363637</v>
      </c>
      <c r="D20" s="22">
        <v>560000</v>
      </c>
      <c r="E20" s="30">
        <f>SUM(D20/D47)*100</f>
        <v>6.949934409994006</v>
      </c>
      <c r="F20" s="255" t="s">
        <v>259</v>
      </c>
      <c r="I20" s="47"/>
    </row>
    <row r="21" spans="1:6" ht="21" customHeight="1">
      <c r="A21" s="15" t="s">
        <v>183</v>
      </c>
      <c r="B21" s="23">
        <v>2</v>
      </c>
      <c r="C21" s="30">
        <f>SUM(B21*100/B47)</f>
        <v>4.545454545454546</v>
      </c>
      <c r="D21" s="22">
        <v>450000</v>
      </c>
      <c r="E21" s="30">
        <f>SUM(D21*100/D47)</f>
        <v>5.584768722316611</v>
      </c>
      <c r="F21" s="23" t="s">
        <v>49</v>
      </c>
    </row>
    <row r="22" spans="1:6" ht="21" customHeight="1">
      <c r="A22" s="15" t="s">
        <v>184</v>
      </c>
      <c r="B22" s="23">
        <v>4</v>
      </c>
      <c r="C22" s="30">
        <f>SUM(B22*100/B47)</f>
        <v>9.090909090909092</v>
      </c>
      <c r="D22" s="22">
        <v>4253000</v>
      </c>
      <c r="E22" s="30">
        <f>SUM(D22*100/D47)</f>
        <v>52.782269724472336</v>
      </c>
      <c r="F22" s="23" t="s">
        <v>20</v>
      </c>
    </row>
    <row r="23" spans="1:6" ht="21" customHeight="1">
      <c r="A23" s="26" t="s">
        <v>36</v>
      </c>
      <c r="B23" s="26">
        <f>SUM(B19:B22)</f>
        <v>16</v>
      </c>
      <c r="C23" s="31">
        <f>SUM(B23/B47*100)</f>
        <v>36.36363636363637</v>
      </c>
      <c r="D23" s="24">
        <f>SUM(D19:D21)</f>
        <v>2020000</v>
      </c>
      <c r="E23" s="31">
        <f>SUM(E19:E21)</f>
        <v>25.069406264621236</v>
      </c>
      <c r="F23" s="96"/>
    </row>
    <row r="24" spans="1:6" ht="21" customHeight="1">
      <c r="A24" s="43"/>
      <c r="B24" s="43"/>
      <c r="C24" s="44"/>
      <c r="D24" s="45"/>
      <c r="E24" s="44"/>
      <c r="F24" s="211"/>
    </row>
    <row r="25" spans="1:6" ht="21" customHeight="1">
      <c r="A25" s="43"/>
      <c r="B25" s="43"/>
      <c r="C25" s="44"/>
      <c r="D25" s="45"/>
      <c r="E25" s="44"/>
      <c r="F25" s="211"/>
    </row>
    <row r="26" spans="1:6" ht="21" customHeight="1">
      <c r="A26" s="43"/>
      <c r="B26" s="43"/>
      <c r="C26" s="44"/>
      <c r="D26" s="45"/>
      <c r="E26" s="44"/>
      <c r="F26" s="211"/>
    </row>
    <row r="27" spans="1:6" ht="23.25">
      <c r="A27" s="43"/>
      <c r="B27" s="43"/>
      <c r="C27" s="44"/>
      <c r="D27" s="45"/>
      <c r="E27" s="44"/>
      <c r="F27" s="256">
        <v>4</v>
      </c>
    </row>
    <row r="28" spans="1:6" ht="20.25" customHeight="1">
      <c r="A28" s="43"/>
      <c r="B28" s="43"/>
      <c r="C28" s="44"/>
      <c r="D28" s="45"/>
      <c r="E28" s="44"/>
      <c r="F28" s="210" t="s">
        <v>132</v>
      </c>
    </row>
    <row r="29" spans="1:6" ht="20.25" customHeight="1">
      <c r="A29" s="515" t="s">
        <v>27</v>
      </c>
      <c r="B29" s="515"/>
      <c r="C29" s="515"/>
      <c r="D29" s="515"/>
      <c r="E29" s="515"/>
      <c r="F29" s="515"/>
    </row>
    <row r="30" spans="1:6" ht="20.25" customHeight="1">
      <c r="A30" s="515" t="s">
        <v>254</v>
      </c>
      <c r="B30" s="515"/>
      <c r="C30" s="515"/>
      <c r="D30" s="515"/>
      <c r="E30" s="515"/>
      <c r="F30" s="515"/>
    </row>
    <row r="31" spans="1:6" ht="20.25" customHeight="1">
      <c r="A31" s="515" t="s">
        <v>69</v>
      </c>
      <c r="B31" s="515"/>
      <c r="C31" s="515"/>
      <c r="D31" s="515"/>
      <c r="E31" s="515"/>
      <c r="F31" s="515"/>
    </row>
    <row r="32" spans="1:6" ht="6.75" customHeight="1">
      <c r="A32" s="521"/>
      <c r="B32" s="521"/>
      <c r="C32" s="521"/>
      <c r="D32" s="521"/>
      <c r="E32" s="521"/>
      <c r="F32" s="521"/>
    </row>
    <row r="33" spans="1:6" ht="22.5" customHeight="1">
      <c r="A33" s="519" t="s">
        <v>28</v>
      </c>
      <c r="B33" s="18" t="s">
        <v>29</v>
      </c>
      <c r="C33" s="18" t="s">
        <v>31</v>
      </c>
      <c r="D33" s="519" t="s">
        <v>33</v>
      </c>
      <c r="E33" s="18" t="s">
        <v>31</v>
      </c>
      <c r="F33" s="516" t="s">
        <v>35</v>
      </c>
    </row>
    <row r="34" spans="1:6" ht="22.5" customHeight="1">
      <c r="A34" s="520"/>
      <c r="B34" s="19" t="s">
        <v>30</v>
      </c>
      <c r="C34" s="19" t="s">
        <v>32</v>
      </c>
      <c r="D34" s="520"/>
      <c r="E34" s="19" t="s">
        <v>34</v>
      </c>
      <c r="F34" s="507"/>
    </row>
    <row r="35" spans="1:6" ht="22.5" customHeight="1">
      <c r="A35" s="16" t="s">
        <v>39</v>
      </c>
      <c r="B35" s="23"/>
      <c r="C35" s="15"/>
      <c r="D35" s="15"/>
      <c r="E35" s="15"/>
      <c r="F35" s="15"/>
    </row>
    <row r="36" spans="1:6" ht="22.5" customHeight="1">
      <c r="A36" s="20" t="s">
        <v>37</v>
      </c>
      <c r="B36" s="23"/>
      <c r="C36" s="15"/>
      <c r="D36" s="15"/>
      <c r="E36" s="15"/>
      <c r="F36" s="15"/>
    </row>
    <row r="37" spans="1:6" ht="22.5" customHeight="1">
      <c r="A37" s="5" t="s">
        <v>185</v>
      </c>
      <c r="B37" s="23">
        <v>4</v>
      </c>
      <c r="C37" s="30">
        <f>SUM(B37*100/B47)</f>
        <v>9.090909090909092</v>
      </c>
      <c r="D37" s="22">
        <v>60000</v>
      </c>
      <c r="E37" s="30">
        <f>SUM(D37*100/D47)</f>
        <v>0.7446358296422149</v>
      </c>
      <c r="F37" s="23" t="s">
        <v>21</v>
      </c>
    </row>
    <row r="38" spans="1:6" ht="22.5" customHeight="1">
      <c r="A38" s="5" t="s">
        <v>186</v>
      </c>
      <c r="B38" s="32">
        <v>1</v>
      </c>
      <c r="C38" s="30">
        <f>SUM((B38/B47)*100)</f>
        <v>2.272727272727273</v>
      </c>
      <c r="D38" s="49">
        <v>200000</v>
      </c>
      <c r="E38" s="56">
        <f>SUM((D38/D47)*100)</f>
        <v>2.482119432140716</v>
      </c>
      <c r="F38" s="23" t="s">
        <v>256</v>
      </c>
    </row>
    <row r="39" spans="1:6" ht="22.5" customHeight="1">
      <c r="A39" s="26" t="s">
        <v>36</v>
      </c>
      <c r="B39" s="26">
        <f>SUM(B37:B38)</f>
        <v>5</v>
      </c>
      <c r="C39" s="31">
        <f>SUM(B39/B47*100)</f>
        <v>11.363636363636363</v>
      </c>
      <c r="D39" s="24">
        <f>SUM(D37:D38)</f>
        <v>260000</v>
      </c>
      <c r="E39" s="31">
        <f>SUM(E37:E38)</f>
        <v>3.226755261782931</v>
      </c>
      <c r="F39" s="96"/>
    </row>
    <row r="40" spans="1:6" ht="22.5" customHeight="1">
      <c r="A40" s="17" t="s">
        <v>24</v>
      </c>
      <c r="B40" s="23"/>
      <c r="C40" s="30"/>
      <c r="D40" s="40"/>
      <c r="E40" s="41"/>
      <c r="F40" s="21"/>
    </row>
    <row r="41" spans="1:9" ht="22.5" customHeight="1">
      <c r="A41" s="15" t="s">
        <v>187</v>
      </c>
      <c r="B41" s="23">
        <v>5</v>
      </c>
      <c r="C41" s="30">
        <f>SUM(B41*100/B47)</f>
        <v>11.363636363636363</v>
      </c>
      <c r="D41" s="22">
        <v>1309630</v>
      </c>
      <c r="E41" s="30">
        <f>SUM(D41*100/D47)</f>
        <v>16.253290359572233</v>
      </c>
      <c r="F41" s="23" t="s">
        <v>49</v>
      </c>
      <c r="H41" s="47"/>
      <c r="I41" s="47"/>
    </row>
    <row r="42" spans="1:7" ht="22.5" customHeight="1">
      <c r="A42" s="62" t="s">
        <v>36</v>
      </c>
      <c r="B42" s="26">
        <f>SUM(B41:B41)</f>
        <v>5</v>
      </c>
      <c r="C42" s="31">
        <f>SUM(B42/B47*100)</f>
        <v>11.363636363636363</v>
      </c>
      <c r="D42" s="24">
        <f>SUM(D41:D41)</f>
        <v>1309630</v>
      </c>
      <c r="E42" s="31">
        <f>SUM(E41:E41)</f>
        <v>16.253290359572233</v>
      </c>
      <c r="F42" s="96"/>
      <c r="G42" s="50"/>
    </row>
    <row r="43" spans="1:6" ht="23.25">
      <c r="A43" s="17" t="s">
        <v>43</v>
      </c>
      <c r="B43" s="23"/>
      <c r="C43" s="30"/>
      <c r="D43" s="22"/>
      <c r="E43" s="33"/>
      <c r="F43" s="15"/>
    </row>
    <row r="44" spans="1:6" ht="23.25">
      <c r="A44" s="17" t="s">
        <v>44</v>
      </c>
      <c r="B44" s="23"/>
      <c r="C44" s="30"/>
      <c r="D44" s="22"/>
      <c r="E44" s="33"/>
      <c r="F44" s="15"/>
    </row>
    <row r="45" spans="1:6" ht="23.25">
      <c r="A45" s="15" t="s">
        <v>188</v>
      </c>
      <c r="B45" s="23">
        <v>3</v>
      </c>
      <c r="C45" s="30">
        <f>SUM(B45*100/B47)</f>
        <v>6.818181818181818</v>
      </c>
      <c r="D45" s="22">
        <v>558000</v>
      </c>
      <c r="E45" s="30">
        <f>SUM(D45*100/D47)</f>
        <v>6.9251132156725985</v>
      </c>
      <c r="F45" s="23" t="s">
        <v>20</v>
      </c>
    </row>
    <row r="46" spans="1:6" ht="23.25">
      <c r="A46" s="37" t="s">
        <v>36</v>
      </c>
      <c r="B46" s="19">
        <f>SUM(B45:B45)</f>
        <v>3</v>
      </c>
      <c r="C46" s="38">
        <f>SUM(B46*100/B47)</f>
        <v>6.818181818181818</v>
      </c>
      <c r="D46" s="39">
        <f>SUM(D45:D45)</f>
        <v>558000</v>
      </c>
      <c r="E46" s="38">
        <f>SUM(D46*100/D47)</f>
        <v>6.9251132156725985</v>
      </c>
      <c r="F46" s="23" t="s">
        <v>20</v>
      </c>
    </row>
    <row r="47" spans="1:6" ht="24" thickBot="1">
      <c r="A47" s="36" t="s">
        <v>38</v>
      </c>
      <c r="B47" s="35">
        <f>SUM(B17+B23+B39+B42+B46)</f>
        <v>44</v>
      </c>
      <c r="C47" s="34">
        <f>SUM(C17+C23+C39+C42+C46)</f>
        <v>99.99999999999999</v>
      </c>
      <c r="D47" s="25">
        <f>SUM(D17+D23+D39+D42+D46)</f>
        <v>8057630</v>
      </c>
      <c r="E47" s="34">
        <f>SUM(E17+E23+E39+E42+E46)</f>
        <v>100</v>
      </c>
      <c r="F47" s="97"/>
    </row>
    <row r="48" ht="24" thickTop="1"/>
    <row r="50" ht="23.25">
      <c r="F50" s="82"/>
    </row>
    <row r="51" ht="23.25">
      <c r="F51" s="256">
        <v>5</v>
      </c>
    </row>
    <row r="75" spans="8:10" ht="23.25">
      <c r="H75" s="47"/>
      <c r="J75" s="47"/>
    </row>
  </sheetData>
  <sheetProtection/>
  <mergeCells count="11">
    <mergeCell ref="D33:D34"/>
    <mergeCell ref="F33:F34"/>
    <mergeCell ref="A5:F5"/>
    <mergeCell ref="A6:F6"/>
    <mergeCell ref="A7:F7"/>
    <mergeCell ref="A31:F31"/>
    <mergeCell ref="D9:D10"/>
    <mergeCell ref="A33:A34"/>
    <mergeCell ref="A29:F29"/>
    <mergeCell ref="A30:F30"/>
    <mergeCell ref="A32:F32"/>
  </mergeCells>
  <printOptions/>
  <pageMargins left="0.3937007874015748" right="0.3937007874015748" top="0.7874015748031497" bottom="0.3937007874015748" header="0.1968503937007874" footer="0.1968503937007874"/>
  <pageSetup horizontalDpi="180" verticalDpi="18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140625" style="0" customWidth="1"/>
    <col min="2" max="2" width="33.00390625" style="0" customWidth="1"/>
    <col min="3" max="3" width="22.00390625" style="0" customWidth="1"/>
    <col min="4" max="4" width="11.7109375" style="0" customWidth="1"/>
    <col min="5" max="5" width="12.140625" style="0" customWidth="1"/>
    <col min="6" max="6" width="11.8515625" style="0" customWidth="1"/>
    <col min="7" max="18" width="3.8515625" style="0" customWidth="1"/>
  </cols>
  <sheetData>
    <row r="1" spans="1:18" ht="26.2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541" t="s">
        <v>194</v>
      </c>
      <c r="O1" s="541"/>
      <c r="P1" s="541"/>
      <c r="Q1" s="541"/>
      <c r="R1" s="541"/>
    </row>
    <row r="2" spans="1:18" ht="23.25">
      <c r="A2" s="515" t="s">
        <v>195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</row>
    <row r="3" spans="1:18" ht="23.25">
      <c r="A3" s="515" t="s">
        <v>261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</row>
    <row r="4" spans="1:18" ht="23.25">
      <c r="A4" s="515" t="s">
        <v>69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</row>
    <row r="6" spans="1:18" ht="23.25">
      <c r="A6" s="182" t="s">
        <v>603</v>
      </c>
      <c r="B6" s="182"/>
      <c r="C6" s="182"/>
      <c r="D6" s="163"/>
      <c r="E6" s="103"/>
      <c r="F6" s="159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</row>
    <row r="7" spans="1:18" ht="23.25">
      <c r="A7" s="155">
        <v>3.1</v>
      </c>
      <c r="B7" s="2" t="s">
        <v>85</v>
      </c>
      <c r="C7" s="2"/>
      <c r="D7" s="163"/>
      <c r="E7" s="103"/>
      <c r="F7" s="159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</row>
    <row r="8" spans="1:18" ht="23.25">
      <c r="A8" s="506" t="s">
        <v>17</v>
      </c>
      <c r="B8" s="508" t="s">
        <v>138</v>
      </c>
      <c r="C8" s="7" t="s">
        <v>139</v>
      </c>
      <c r="D8" s="161" t="s">
        <v>2</v>
      </c>
      <c r="E8" s="3" t="s">
        <v>18</v>
      </c>
      <c r="F8" s="7" t="s">
        <v>11</v>
      </c>
      <c r="G8" s="510" t="s">
        <v>280</v>
      </c>
      <c r="H8" s="511"/>
      <c r="I8" s="512"/>
      <c r="J8" s="510" t="s">
        <v>281</v>
      </c>
      <c r="K8" s="511"/>
      <c r="L8" s="511"/>
      <c r="M8" s="511"/>
      <c r="N8" s="511"/>
      <c r="O8" s="511"/>
      <c r="P8" s="511"/>
      <c r="Q8" s="511"/>
      <c r="R8" s="512"/>
    </row>
    <row r="9" spans="1:18" ht="24">
      <c r="A9" s="507"/>
      <c r="B9" s="509"/>
      <c r="C9" s="8" t="s">
        <v>140</v>
      </c>
      <c r="D9" s="162" t="s">
        <v>141</v>
      </c>
      <c r="E9" s="4" t="s">
        <v>3</v>
      </c>
      <c r="F9" s="121" t="s">
        <v>135</v>
      </c>
      <c r="G9" s="9" t="s">
        <v>4</v>
      </c>
      <c r="H9" s="9" t="s">
        <v>5</v>
      </c>
      <c r="I9" s="9" t="s">
        <v>6</v>
      </c>
      <c r="J9" s="9" t="s">
        <v>7</v>
      </c>
      <c r="K9" s="9" t="s">
        <v>8</v>
      </c>
      <c r="L9" s="9" t="s">
        <v>9</v>
      </c>
      <c r="M9" s="9" t="s">
        <v>10</v>
      </c>
      <c r="N9" s="9" t="s">
        <v>12</v>
      </c>
      <c r="O9" s="9" t="s">
        <v>13</v>
      </c>
      <c r="P9" s="9" t="s">
        <v>15</v>
      </c>
      <c r="Q9" s="9" t="s">
        <v>14</v>
      </c>
      <c r="R9" s="9" t="s">
        <v>42</v>
      </c>
    </row>
    <row r="10" spans="1:18" ht="21.75">
      <c r="A10" s="135">
        <v>1</v>
      </c>
      <c r="B10" s="70" t="s">
        <v>604</v>
      </c>
      <c r="C10" s="70" t="s">
        <v>250</v>
      </c>
      <c r="D10" s="141">
        <v>19300</v>
      </c>
      <c r="E10" s="88" t="s">
        <v>26</v>
      </c>
      <c r="F10" s="124" t="s">
        <v>21</v>
      </c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</row>
    <row r="11" spans="1:18" ht="21.75">
      <c r="A11" s="177"/>
      <c r="B11" s="58" t="s">
        <v>605</v>
      </c>
      <c r="C11" s="67" t="s">
        <v>608</v>
      </c>
      <c r="D11" s="158"/>
      <c r="E11" s="58" t="s">
        <v>201</v>
      </c>
      <c r="F11" s="107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spans="1:18" ht="21.75">
      <c r="A12" s="139"/>
      <c r="B12" s="108" t="s">
        <v>606</v>
      </c>
      <c r="C12" s="58" t="s">
        <v>609</v>
      </c>
      <c r="D12" s="138"/>
      <c r="E12" s="58" t="s">
        <v>56</v>
      </c>
      <c r="F12" s="139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1:18" ht="21.75">
      <c r="A13" s="139"/>
      <c r="B13" s="110" t="s">
        <v>607</v>
      </c>
      <c r="C13" s="58" t="s">
        <v>566</v>
      </c>
      <c r="D13" s="178"/>
      <c r="E13" s="134"/>
      <c r="F13" s="179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18" ht="24" thickBot="1">
      <c r="A14" s="191" t="s">
        <v>36</v>
      </c>
      <c r="B14" s="196" t="s">
        <v>164</v>
      </c>
      <c r="C14" s="192"/>
      <c r="D14" s="197">
        <f>SUM(D10)</f>
        <v>19300</v>
      </c>
      <c r="E14" s="193"/>
      <c r="F14" s="194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</row>
    <row r="15" ht="21" customHeight="1" thickTop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spans="17:18" ht="21" customHeight="1">
      <c r="Q23" s="540">
        <v>33</v>
      </c>
      <c r="R23" s="540"/>
    </row>
    <row r="24" ht="21" customHeight="1"/>
    <row r="25" ht="21" customHeight="1"/>
    <row r="26" ht="21" customHeight="1"/>
  </sheetData>
  <sheetProtection/>
  <mergeCells count="9">
    <mergeCell ref="Q23:R23"/>
    <mergeCell ref="N1:R1"/>
    <mergeCell ref="A2:R2"/>
    <mergeCell ref="A3:R3"/>
    <mergeCell ref="A4:R4"/>
    <mergeCell ref="A8:A9"/>
    <mergeCell ref="B8:B9"/>
    <mergeCell ref="G8:I8"/>
    <mergeCell ref="J8:R8"/>
  </mergeCells>
  <printOptions/>
  <pageMargins left="0.18" right="0.17" top="0.4" bottom="0.42" header="0.3" footer="0.3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R41"/>
  <sheetViews>
    <sheetView zoomScalePageLayoutView="0" workbookViewId="0" topLeftCell="A1">
      <selection activeCell="F45" sqref="F45"/>
    </sheetView>
  </sheetViews>
  <sheetFormatPr defaultColWidth="9.140625" defaultRowHeight="12.75"/>
  <cols>
    <col min="1" max="1" width="4.57421875" style="0" customWidth="1"/>
    <col min="2" max="2" width="31.28125" style="0" customWidth="1"/>
    <col min="3" max="3" width="20.421875" style="0" customWidth="1"/>
    <col min="4" max="4" width="10.28125" style="0" customWidth="1"/>
    <col min="5" max="5" width="10.421875" style="0" customWidth="1"/>
    <col min="6" max="6" width="12.421875" style="0" customWidth="1"/>
    <col min="7" max="8" width="3.7109375" style="0" customWidth="1"/>
    <col min="9" max="9" width="3.57421875" style="0" customWidth="1"/>
    <col min="10" max="18" width="3.7109375" style="0" customWidth="1"/>
  </cols>
  <sheetData>
    <row r="1" ht="23.25" customHeight="1"/>
    <row r="2" ht="23.25" customHeight="1"/>
    <row r="3" spans="1:18" ht="21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541" t="s">
        <v>194</v>
      </c>
      <c r="O3" s="541"/>
      <c r="P3" s="541"/>
      <c r="Q3" s="541"/>
      <c r="R3" s="541"/>
    </row>
    <row r="4" spans="1:18" ht="23.25" customHeight="1">
      <c r="A4" s="515" t="s">
        <v>195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</row>
    <row r="5" spans="1:18" ht="21.75" customHeight="1">
      <c r="A5" s="515" t="s">
        <v>261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</row>
    <row r="6" spans="1:18" ht="21.75" customHeight="1">
      <c r="A6" s="515" t="s">
        <v>69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</row>
    <row r="7" ht="9" customHeight="1"/>
    <row r="8" spans="1:18" ht="23.25">
      <c r="A8" s="182" t="s">
        <v>258</v>
      </c>
      <c r="B8" s="182"/>
      <c r="C8" s="182"/>
      <c r="D8" s="163"/>
      <c r="E8" s="103"/>
      <c r="F8" s="159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</row>
    <row r="9" spans="1:18" ht="23.25">
      <c r="A9" s="155">
        <v>2.1</v>
      </c>
      <c r="B9" s="2" t="s">
        <v>85</v>
      </c>
      <c r="C9" s="2"/>
      <c r="D9" s="163"/>
      <c r="E9" s="103"/>
      <c r="F9" s="159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</row>
    <row r="10" spans="1:18" ht="21.75" customHeight="1">
      <c r="A10" s="506" t="s">
        <v>17</v>
      </c>
      <c r="B10" s="508" t="s">
        <v>138</v>
      </c>
      <c r="C10" s="7" t="s">
        <v>139</v>
      </c>
      <c r="D10" s="161" t="s">
        <v>2</v>
      </c>
      <c r="E10" s="3" t="s">
        <v>18</v>
      </c>
      <c r="F10" s="7" t="s">
        <v>11</v>
      </c>
      <c r="G10" s="510" t="s">
        <v>280</v>
      </c>
      <c r="H10" s="511"/>
      <c r="I10" s="512"/>
      <c r="J10" s="510" t="s">
        <v>281</v>
      </c>
      <c r="K10" s="511"/>
      <c r="L10" s="511"/>
      <c r="M10" s="511"/>
      <c r="N10" s="511"/>
      <c r="O10" s="511"/>
      <c r="P10" s="511"/>
      <c r="Q10" s="511"/>
      <c r="R10" s="512"/>
    </row>
    <row r="11" spans="1:18" ht="21.75" customHeight="1">
      <c r="A11" s="507"/>
      <c r="B11" s="509"/>
      <c r="C11" s="8" t="s">
        <v>140</v>
      </c>
      <c r="D11" s="162" t="s">
        <v>141</v>
      </c>
      <c r="E11" s="4" t="s">
        <v>3</v>
      </c>
      <c r="F11" s="121" t="s">
        <v>135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12</v>
      </c>
      <c r="O11" s="9" t="s">
        <v>13</v>
      </c>
      <c r="P11" s="9" t="s">
        <v>15</v>
      </c>
      <c r="Q11" s="9" t="s">
        <v>14</v>
      </c>
      <c r="R11" s="9" t="s">
        <v>42</v>
      </c>
    </row>
    <row r="12" spans="1:18" ht="21.75" customHeight="1">
      <c r="A12" s="135">
        <v>1</v>
      </c>
      <c r="B12" s="70" t="s">
        <v>591</v>
      </c>
      <c r="C12" s="70" t="s">
        <v>250</v>
      </c>
      <c r="D12" s="141">
        <v>10500</v>
      </c>
      <c r="E12" s="88" t="s">
        <v>26</v>
      </c>
      <c r="F12" s="124" t="s">
        <v>21</v>
      </c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</row>
    <row r="13" spans="1:18" ht="21.75" customHeight="1">
      <c r="A13" s="177"/>
      <c r="B13" s="58" t="s">
        <v>543</v>
      </c>
      <c r="C13" s="58" t="s">
        <v>585</v>
      </c>
      <c r="D13" s="158"/>
      <c r="E13" s="58" t="s">
        <v>201</v>
      </c>
      <c r="F13" s="107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18" ht="21.75" customHeight="1">
      <c r="A14" s="139"/>
      <c r="B14" s="58" t="s">
        <v>586</v>
      </c>
      <c r="C14" s="58" t="s">
        <v>600</v>
      </c>
      <c r="D14" s="138"/>
      <c r="E14" s="58" t="s">
        <v>56</v>
      </c>
      <c r="F14" s="139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ht="21.75" customHeight="1">
      <c r="A15" s="139"/>
      <c r="B15" s="108" t="s">
        <v>587</v>
      </c>
      <c r="C15" s="58"/>
      <c r="D15" s="178"/>
      <c r="E15" s="58"/>
      <c r="F15" s="179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</row>
    <row r="16" spans="1:18" ht="21.75" customHeight="1">
      <c r="A16" s="135">
        <v>2</v>
      </c>
      <c r="B16" s="70" t="s">
        <v>589</v>
      </c>
      <c r="C16" s="70" t="s">
        <v>250</v>
      </c>
      <c r="D16" s="141">
        <v>11000</v>
      </c>
      <c r="E16" s="320" t="s">
        <v>26</v>
      </c>
      <c r="F16" s="124" t="s">
        <v>21</v>
      </c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</row>
    <row r="17" spans="1:18" ht="21.75" customHeight="1">
      <c r="A17" s="177"/>
      <c r="B17" s="58" t="s">
        <v>543</v>
      </c>
      <c r="C17" s="58" t="s">
        <v>590</v>
      </c>
      <c r="D17" s="158"/>
      <c r="E17" s="58" t="s">
        <v>201</v>
      </c>
      <c r="F17" s="107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</row>
    <row r="18" spans="1:18" ht="21.75" customHeight="1">
      <c r="A18" s="139"/>
      <c r="B18" s="58" t="s">
        <v>588</v>
      </c>
      <c r="C18" s="93" t="s">
        <v>592</v>
      </c>
      <c r="D18" s="138"/>
      <c r="E18" s="58" t="s">
        <v>56</v>
      </c>
      <c r="F18" s="139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</row>
    <row r="19" spans="1:18" ht="21.75" customHeight="1">
      <c r="A19" s="321"/>
      <c r="B19" s="184" t="s">
        <v>587</v>
      </c>
      <c r="C19" s="59" t="s">
        <v>599</v>
      </c>
      <c r="D19" s="270"/>
      <c r="E19" s="59"/>
      <c r="F19" s="321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</row>
    <row r="20" spans="1:18" ht="21.75" customHeight="1">
      <c r="A20" s="322">
        <v>3</v>
      </c>
      <c r="B20" s="70" t="s">
        <v>593</v>
      </c>
      <c r="C20" s="70" t="s">
        <v>250</v>
      </c>
      <c r="D20" s="141">
        <v>14000</v>
      </c>
      <c r="E20" s="88" t="s">
        <v>26</v>
      </c>
      <c r="F20" s="124" t="s">
        <v>21</v>
      </c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</row>
    <row r="21" spans="1:18" ht="21.75" customHeight="1">
      <c r="A21" s="322"/>
      <c r="B21" s="58" t="s">
        <v>543</v>
      </c>
      <c r="C21" s="58" t="s">
        <v>595</v>
      </c>
      <c r="D21" s="158"/>
      <c r="E21" s="58" t="s">
        <v>201</v>
      </c>
      <c r="F21" s="107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</row>
    <row r="22" spans="1:18" ht="21.75" customHeight="1">
      <c r="A22" s="322"/>
      <c r="B22" s="58" t="s">
        <v>594</v>
      </c>
      <c r="C22" s="58" t="s">
        <v>598</v>
      </c>
      <c r="D22" s="138"/>
      <c r="E22" s="58" t="s">
        <v>56</v>
      </c>
      <c r="F22" s="139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</row>
    <row r="23" spans="1:18" ht="21.75" customHeight="1">
      <c r="A23" s="324"/>
      <c r="B23" s="184" t="s">
        <v>587</v>
      </c>
      <c r="C23" s="59"/>
      <c r="D23" s="270"/>
      <c r="E23" s="59"/>
      <c r="F23" s="321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</row>
    <row r="24" spans="1:18" ht="23.25" customHeight="1">
      <c r="A24" s="325"/>
      <c r="B24" s="110"/>
      <c r="C24" s="61"/>
      <c r="D24" s="164"/>
      <c r="E24" s="61"/>
      <c r="F24" s="159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</row>
    <row r="25" spans="1:18" ht="23.25" customHeight="1">
      <c r="A25" s="325"/>
      <c r="B25" s="110"/>
      <c r="C25" s="61"/>
      <c r="D25" s="164"/>
      <c r="E25" s="61"/>
      <c r="F25" s="159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</row>
    <row r="26" spans="1:18" ht="23.25" customHeight="1">
      <c r="A26" s="326"/>
      <c r="B26" s="262"/>
      <c r="C26" s="89"/>
      <c r="D26" s="327"/>
      <c r="E26" s="89"/>
      <c r="F26" s="328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</row>
    <row r="27" spans="1:18" ht="23.25" customHeight="1">
      <c r="A27" s="506" t="s">
        <v>17</v>
      </c>
      <c r="B27" s="508" t="s">
        <v>138</v>
      </c>
      <c r="C27" s="7" t="s">
        <v>139</v>
      </c>
      <c r="D27" s="161" t="s">
        <v>2</v>
      </c>
      <c r="E27" s="3" t="s">
        <v>18</v>
      </c>
      <c r="F27" s="7" t="s">
        <v>11</v>
      </c>
      <c r="G27" s="510" t="s">
        <v>280</v>
      </c>
      <c r="H27" s="511"/>
      <c r="I27" s="512"/>
      <c r="J27" s="510" t="s">
        <v>281</v>
      </c>
      <c r="K27" s="511"/>
      <c r="L27" s="511"/>
      <c r="M27" s="511"/>
      <c r="N27" s="511"/>
      <c r="O27" s="511"/>
      <c r="P27" s="511"/>
      <c r="Q27" s="511"/>
      <c r="R27" s="512"/>
    </row>
    <row r="28" spans="1:18" ht="23.25" customHeight="1">
      <c r="A28" s="507"/>
      <c r="B28" s="509"/>
      <c r="C28" s="8" t="s">
        <v>140</v>
      </c>
      <c r="D28" s="162" t="s">
        <v>141</v>
      </c>
      <c r="E28" s="4" t="s">
        <v>3</v>
      </c>
      <c r="F28" s="121" t="s">
        <v>135</v>
      </c>
      <c r="G28" s="9" t="s">
        <v>4</v>
      </c>
      <c r="H28" s="9" t="s">
        <v>5</v>
      </c>
      <c r="I28" s="9" t="s">
        <v>6</v>
      </c>
      <c r="J28" s="9" t="s">
        <v>7</v>
      </c>
      <c r="K28" s="9" t="s">
        <v>8</v>
      </c>
      <c r="L28" s="9" t="s">
        <v>9</v>
      </c>
      <c r="M28" s="9" t="s">
        <v>10</v>
      </c>
      <c r="N28" s="9" t="s">
        <v>12</v>
      </c>
      <c r="O28" s="9" t="s">
        <v>13</v>
      </c>
      <c r="P28" s="9" t="s">
        <v>15</v>
      </c>
      <c r="Q28" s="9" t="s">
        <v>14</v>
      </c>
      <c r="R28" s="9" t="s">
        <v>42</v>
      </c>
    </row>
    <row r="29" spans="1:18" ht="23.25" customHeight="1">
      <c r="A29" s="135">
        <v>4</v>
      </c>
      <c r="B29" s="70" t="s">
        <v>596</v>
      </c>
      <c r="C29" s="70" t="s">
        <v>250</v>
      </c>
      <c r="D29" s="141">
        <v>5000</v>
      </c>
      <c r="E29" s="320" t="s">
        <v>26</v>
      </c>
      <c r="F29" s="124" t="s">
        <v>21</v>
      </c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</row>
    <row r="30" spans="1:18" ht="23.25" customHeight="1">
      <c r="A30" s="177"/>
      <c r="B30" s="58" t="s">
        <v>543</v>
      </c>
      <c r="C30" s="58" t="s">
        <v>596</v>
      </c>
      <c r="D30" s="158"/>
      <c r="E30" s="58" t="s">
        <v>201</v>
      </c>
      <c r="F30" s="107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18" ht="23.25" customHeight="1">
      <c r="A31" s="139"/>
      <c r="B31" s="58" t="s">
        <v>597</v>
      </c>
      <c r="C31" s="58" t="s">
        <v>598</v>
      </c>
      <c r="D31" s="138"/>
      <c r="E31" s="58" t="s">
        <v>56</v>
      </c>
      <c r="F31" s="139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</row>
    <row r="32" spans="1:18" ht="23.25" customHeight="1">
      <c r="A32" s="321"/>
      <c r="B32" s="184" t="s">
        <v>587</v>
      </c>
      <c r="C32" s="160"/>
      <c r="D32" s="270"/>
      <c r="E32" s="59"/>
      <c r="F32" s="321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</row>
    <row r="33" spans="1:18" ht="23.25" customHeight="1">
      <c r="A33" s="323">
        <v>5</v>
      </c>
      <c r="B33" s="70" t="s">
        <v>601</v>
      </c>
      <c r="C33" s="70" t="s">
        <v>250</v>
      </c>
      <c r="D33" s="141">
        <v>5000</v>
      </c>
      <c r="E33" s="320" t="s">
        <v>26</v>
      </c>
      <c r="F33" s="124" t="s">
        <v>21</v>
      </c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</row>
    <row r="34" spans="1:18" ht="23.25" customHeight="1">
      <c r="A34" s="322"/>
      <c r="B34" s="58" t="s">
        <v>543</v>
      </c>
      <c r="C34" s="58" t="s">
        <v>596</v>
      </c>
      <c r="D34" s="158"/>
      <c r="E34" s="58" t="s">
        <v>201</v>
      </c>
      <c r="F34" s="107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8" ht="23.25" customHeight="1">
      <c r="A35" s="322"/>
      <c r="B35" s="58" t="s">
        <v>602</v>
      </c>
      <c r="C35" s="58" t="s">
        <v>598</v>
      </c>
      <c r="D35" s="138"/>
      <c r="E35" s="58" t="s">
        <v>56</v>
      </c>
      <c r="F35" s="139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</row>
    <row r="36" spans="1:18" ht="23.25" customHeight="1">
      <c r="A36" s="322"/>
      <c r="B36" s="184" t="s">
        <v>545</v>
      </c>
      <c r="C36" s="160"/>
      <c r="D36" s="270"/>
      <c r="E36" s="59"/>
      <c r="F36" s="321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</row>
    <row r="37" spans="1:18" ht="23.25" customHeight="1">
      <c r="A37" s="323">
        <v>6</v>
      </c>
      <c r="B37" s="70" t="s">
        <v>591</v>
      </c>
      <c r="C37" s="70" t="s">
        <v>250</v>
      </c>
      <c r="D37" s="141">
        <v>3500</v>
      </c>
      <c r="E37" s="88" t="s">
        <v>26</v>
      </c>
      <c r="F37" s="124" t="s">
        <v>40</v>
      </c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</row>
    <row r="38" spans="1:18" ht="23.25" customHeight="1">
      <c r="A38" s="322"/>
      <c r="B38" s="58" t="s">
        <v>543</v>
      </c>
      <c r="C38" s="58" t="s">
        <v>585</v>
      </c>
      <c r="D38" s="158"/>
      <c r="E38" s="58" t="s">
        <v>201</v>
      </c>
      <c r="F38" s="107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</row>
    <row r="39" spans="1:18" ht="23.25" customHeight="1">
      <c r="A39" s="322"/>
      <c r="B39" s="58" t="s">
        <v>586</v>
      </c>
      <c r="C39" s="58" t="s">
        <v>610</v>
      </c>
      <c r="D39" s="138"/>
      <c r="E39" s="58" t="s">
        <v>56</v>
      </c>
      <c r="F39" s="139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18" ht="23.25" customHeight="1">
      <c r="A40" s="322"/>
      <c r="B40" s="108" t="s">
        <v>560</v>
      </c>
      <c r="C40" s="58"/>
      <c r="D40" s="178"/>
      <c r="E40" s="58"/>
      <c r="F40" s="179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</row>
    <row r="41" spans="1:18" ht="23.25" customHeight="1" thickBot="1">
      <c r="A41" s="191" t="s">
        <v>36</v>
      </c>
      <c r="B41" s="196" t="s">
        <v>611</v>
      </c>
      <c r="C41" s="192"/>
      <c r="D41" s="197">
        <f>SUM(D12+D16+D20+D29+D33+D37)</f>
        <v>49000</v>
      </c>
      <c r="E41" s="193"/>
      <c r="F41" s="194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</row>
    <row r="42" ht="13.5" thickTop="1"/>
  </sheetData>
  <sheetProtection/>
  <mergeCells count="12">
    <mergeCell ref="N3:R3"/>
    <mergeCell ref="A4:R4"/>
    <mergeCell ref="A5:R5"/>
    <mergeCell ref="A6:R6"/>
    <mergeCell ref="A10:A11"/>
    <mergeCell ref="B10:B11"/>
    <mergeCell ref="G10:I10"/>
    <mergeCell ref="J10:R10"/>
    <mergeCell ref="A27:A28"/>
    <mergeCell ref="B27:B28"/>
    <mergeCell ref="G27:I27"/>
    <mergeCell ref="J27:R2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R134"/>
  <sheetViews>
    <sheetView zoomScale="115" zoomScaleNormal="115" zoomScalePageLayoutView="0" workbookViewId="0" topLeftCell="A1">
      <selection activeCell="C35" sqref="C35"/>
    </sheetView>
  </sheetViews>
  <sheetFormatPr defaultColWidth="9.140625" defaultRowHeight="12.75"/>
  <cols>
    <col min="1" max="1" width="3.7109375" style="0" customWidth="1"/>
    <col min="2" max="2" width="32.140625" style="0" customWidth="1"/>
    <col min="3" max="3" width="32.8515625" style="0" customWidth="1"/>
    <col min="4" max="4" width="9.57421875" style="0" customWidth="1"/>
    <col min="5" max="5" width="11.00390625" style="0" customWidth="1"/>
    <col min="6" max="6" width="12.28125" style="0" customWidth="1"/>
    <col min="7" max="18" width="3.7109375" style="0" customWidth="1"/>
  </cols>
  <sheetData>
    <row r="1" ht="23.25" customHeight="1"/>
    <row r="2" ht="23.25" customHeight="1"/>
    <row r="3" ht="23.25" customHeight="1"/>
    <row r="4" spans="1:18" ht="22.5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529" t="s">
        <v>137</v>
      </c>
      <c r="O4" s="529"/>
      <c r="P4" s="529"/>
      <c r="Q4" s="529"/>
      <c r="R4" s="529"/>
    </row>
    <row r="5" spans="1:18" ht="24" customHeight="1">
      <c r="A5" s="530" t="s">
        <v>136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</row>
    <row r="6" spans="1:18" ht="24" customHeight="1">
      <c r="A6" s="530" t="s">
        <v>261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</row>
    <row r="7" spans="1:18" ht="24" customHeight="1">
      <c r="A7" s="530" t="s">
        <v>69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</row>
    <row r="8" spans="1:18" ht="9.75" customHeight="1">
      <c r="A8" s="356"/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</row>
    <row r="9" spans="1:18" ht="20.25" customHeight="1">
      <c r="A9" s="330" t="s">
        <v>1</v>
      </c>
      <c r="B9" s="330"/>
      <c r="C9" s="330"/>
      <c r="D9" s="330"/>
      <c r="E9" s="375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</row>
    <row r="10" spans="1:18" ht="20.25" customHeight="1">
      <c r="A10" s="152" t="s">
        <v>59</v>
      </c>
      <c r="B10" s="330" t="s">
        <v>70</v>
      </c>
      <c r="C10" s="330"/>
      <c r="D10" s="330"/>
      <c r="E10" s="375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</row>
    <row r="11" spans="1:18" ht="18" customHeight="1">
      <c r="A11" s="527" t="s">
        <v>17</v>
      </c>
      <c r="B11" s="522" t="s">
        <v>138</v>
      </c>
      <c r="C11" s="272" t="s">
        <v>139</v>
      </c>
      <c r="D11" s="273" t="s">
        <v>2</v>
      </c>
      <c r="E11" s="271" t="s">
        <v>18</v>
      </c>
      <c r="F11" s="272" t="s">
        <v>11</v>
      </c>
      <c r="G11" s="524" t="s">
        <v>280</v>
      </c>
      <c r="H11" s="525"/>
      <c r="I11" s="526"/>
      <c r="J11" s="524" t="s">
        <v>281</v>
      </c>
      <c r="K11" s="525"/>
      <c r="L11" s="525"/>
      <c r="M11" s="525"/>
      <c r="N11" s="525"/>
      <c r="O11" s="525"/>
      <c r="P11" s="525"/>
      <c r="Q11" s="525"/>
      <c r="R11" s="526"/>
    </row>
    <row r="12" spans="1:18" ht="18" customHeight="1">
      <c r="A12" s="528"/>
      <c r="B12" s="523"/>
      <c r="C12" s="274" t="s">
        <v>140</v>
      </c>
      <c r="D12" s="275" t="s">
        <v>141</v>
      </c>
      <c r="E12" s="276" t="s">
        <v>3</v>
      </c>
      <c r="F12" s="274" t="s">
        <v>135</v>
      </c>
      <c r="G12" s="399" t="s">
        <v>4</v>
      </c>
      <c r="H12" s="399" t="s">
        <v>5</v>
      </c>
      <c r="I12" s="399" t="s">
        <v>6</v>
      </c>
      <c r="J12" s="399" t="s">
        <v>7</v>
      </c>
      <c r="K12" s="399" t="s">
        <v>8</v>
      </c>
      <c r="L12" s="399" t="s">
        <v>9</v>
      </c>
      <c r="M12" s="399" t="s">
        <v>10</v>
      </c>
      <c r="N12" s="399" t="s">
        <v>12</v>
      </c>
      <c r="O12" s="399" t="s">
        <v>13</v>
      </c>
      <c r="P12" s="399" t="s">
        <v>15</v>
      </c>
      <c r="Q12" s="399" t="s">
        <v>14</v>
      </c>
      <c r="R12" s="399" t="s">
        <v>42</v>
      </c>
    </row>
    <row r="13" spans="1:18" ht="18" customHeight="1">
      <c r="A13" s="376">
        <v>1</v>
      </c>
      <c r="B13" s="265" t="s">
        <v>205</v>
      </c>
      <c r="C13" s="366" t="s">
        <v>679</v>
      </c>
      <c r="D13" s="377">
        <v>200000</v>
      </c>
      <c r="E13" s="366" t="s">
        <v>90</v>
      </c>
      <c r="F13" s="370" t="s">
        <v>41</v>
      </c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</row>
    <row r="14" spans="1:18" ht="18" customHeight="1">
      <c r="A14" s="376"/>
      <c r="B14" s="366" t="s">
        <v>359</v>
      </c>
      <c r="C14" s="379" t="s">
        <v>680</v>
      </c>
      <c r="D14" s="380"/>
      <c r="E14" s="366" t="s">
        <v>410</v>
      </c>
      <c r="F14" s="370" t="s">
        <v>19</v>
      </c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</row>
    <row r="15" spans="1:18" ht="18" customHeight="1">
      <c r="A15" s="376"/>
      <c r="B15" s="366" t="s">
        <v>358</v>
      </c>
      <c r="C15" s="366" t="s">
        <v>681</v>
      </c>
      <c r="D15" s="377"/>
      <c r="E15" s="384" t="s">
        <v>408</v>
      </c>
      <c r="F15" s="370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</row>
    <row r="16" spans="1:18" ht="18" customHeight="1">
      <c r="A16" s="376"/>
      <c r="B16" s="189"/>
      <c r="C16" s="366" t="s">
        <v>207</v>
      </c>
      <c r="D16" s="377"/>
      <c r="E16" s="384" t="s">
        <v>409</v>
      </c>
      <c r="F16" s="381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</row>
    <row r="17" spans="1:18" ht="18" customHeight="1">
      <c r="A17" s="376"/>
      <c r="B17" s="382"/>
      <c r="C17" s="379" t="s">
        <v>682</v>
      </c>
      <c r="D17" s="377"/>
      <c r="E17" s="366"/>
      <c r="F17" s="370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</row>
    <row r="18" spans="1:18" ht="18" customHeight="1">
      <c r="A18" s="431"/>
      <c r="B18" s="443"/>
      <c r="C18" s="444" t="s">
        <v>683</v>
      </c>
      <c r="D18" s="445"/>
      <c r="E18" s="390"/>
      <c r="F18" s="401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</row>
    <row r="19" spans="1:18" ht="18" customHeight="1">
      <c r="A19" s="376">
        <v>2</v>
      </c>
      <c r="B19" s="384" t="s">
        <v>51</v>
      </c>
      <c r="C19" s="366" t="s">
        <v>684</v>
      </c>
      <c r="D19" s="189"/>
      <c r="E19" s="366" t="s">
        <v>90</v>
      </c>
      <c r="F19" s="370" t="s">
        <v>41</v>
      </c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</row>
    <row r="20" spans="1:18" ht="18" customHeight="1">
      <c r="A20" s="376"/>
      <c r="B20" s="366" t="s">
        <v>362</v>
      </c>
      <c r="C20" s="379" t="s">
        <v>685</v>
      </c>
      <c r="D20" s="385"/>
      <c r="E20" s="366" t="s">
        <v>20</v>
      </c>
      <c r="F20" s="370" t="s">
        <v>19</v>
      </c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</row>
    <row r="21" spans="1:18" ht="18" customHeight="1">
      <c r="A21" s="370"/>
      <c r="B21" s="366" t="s">
        <v>363</v>
      </c>
      <c r="C21" s="379" t="s">
        <v>686</v>
      </c>
      <c r="D21" s="385"/>
      <c r="E21" s="366"/>
      <c r="F21" s="370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</row>
    <row r="22" spans="1:18" ht="18" customHeight="1">
      <c r="A22" s="410">
        <v>3</v>
      </c>
      <c r="B22" s="446" t="s">
        <v>687</v>
      </c>
      <c r="C22" s="414" t="s">
        <v>689</v>
      </c>
      <c r="D22" s="447">
        <v>20000</v>
      </c>
      <c r="E22" s="414" t="s">
        <v>90</v>
      </c>
      <c r="F22" s="400" t="s">
        <v>41</v>
      </c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</row>
    <row r="23" spans="1:18" ht="18" customHeight="1">
      <c r="A23" s="376"/>
      <c r="B23" s="366" t="s">
        <v>360</v>
      </c>
      <c r="C23" s="379" t="s">
        <v>688</v>
      </c>
      <c r="D23" s="380"/>
      <c r="E23" s="366" t="s">
        <v>20</v>
      </c>
      <c r="F23" s="370" t="s">
        <v>19</v>
      </c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</row>
    <row r="24" spans="1:18" ht="18" customHeight="1">
      <c r="A24" s="370"/>
      <c r="B24" s="366" t="s">
        <v>361</v>
      </c>
      <c r="C24" s="366" t="s">
        <v>364</v>
      </c>
      <c r="D24" s="380"/>
      <c r="E24" s="366"/>
      <c r="F24" s="381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</row>
    <row r="25" spans="1:18" ht="18" customHeight="1">
      <c r="A25" s="370"/>
      <c r="B25" s="366" t="s">
        <v>368</v>
      </c>
      <c r="C25" s="383" t="s">
        <v>365</v>
      </c>
      <c r="D25" s="380"/>
      <c r="E25" s="366"/>
      <c r="F25" s="381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</row>
    <row r="26" spans="1:18" ht="18" customHeight="1">
      <c r="A26" s="370"/>
      <c r="C26" s="366" t="s">
        <v>366</v>
      </c>
      <c r="D26" s="387">
        <v>20000</v>
      </c>
      <c r="E26" s="366" t="s">
        <v>90</v>
      </c>
      <c r="F26" s="370" t="s">
        <v>41</v>
      </c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</row>
    <row r="27" spans="1:18" ht="18" customHeight="1">
      <c r="A27" s="388"/>
      <c r="B27" s="389"/>
      <c r="C27" s="390" t="s">
        <v>367</v>
      </c>
      <c r="D27" s="391"/>
      <c r="E27" s="366" t="s">
        <v>20</v>
      </c>
      <c r="F27" s="370" t="s">
        <v>19</v>
      </c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92">
        <v>7</v>
      </c>
      <c r="R27" s="392"/>
    </row>
    <row r="28" spans="1:18" ht="18" customHeight="1" thickBot="1">
      <c r="A28" s="393" t="s">
        <v>36</v>
      </c>
      <c r="B28" s="394" t="s">
        <v>169</v>
      </c>
      <c r="C28" s="395"/>
      <c r="D28" s="396">
        <f>SUM(D13+D22+D26)</f>
        <v>240000</v>
      </c>
      <c r="E28" s="397"/>
      <c r="F28" s="398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</row>
    <row r="29" spans="1:18" ht="21.75" thickTop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2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2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2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2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2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2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2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2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2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2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2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2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2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2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2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2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2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2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2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2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2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2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2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2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2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2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2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2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2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2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2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2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2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2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2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2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2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2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2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21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2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2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2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2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2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2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21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2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2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21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21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21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21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21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21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21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21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21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2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2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2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21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21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21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21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21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21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21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21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21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21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21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21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21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21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21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21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2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2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2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21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21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21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21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2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2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21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21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21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21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21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21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21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21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21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21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21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21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21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21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21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21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21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21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21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</sheetData>
  <sheetProtection/>
  <mergeCells count="8">
    <mergeCell ref="B11:B12"/>
    <mergeCell ref="G11:I11"/>
    <mergeCell ref="J11:R11"/>
    <mergeCell ref="A11:A12"/>
    <mergeCell ref="N4:R4"/>
    <mergeCell ref="A7:R7"/>
    <mergeCell ref="A5:R5"/>
    <mergeCell ref="A6:R6"/>
  </mergeCells>
  <printOptions/>
  <pageMargins left="0.16" right="0.17" top="0.36" bottom="0.3" header="0.16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V16" sqref="V16"/>
    </sheetView>
  </sheetViews>
  <sheetFormatPr defaultColWidth="9.140625" defaultRowHeight="12.75"/>
  <cols>
    <col min="1" max="1" width="4.00390625" style="0" customWidth="1"/>
    <col min="2" max="2" width="25.140625" style="0" customWidth="1"/>
    <col min="3" max="3" width="24.140625" style="0" customWidth="1"/>
    <col min="4" max="4" width="9.7109375" style="0" customWidth="1"/>
    <col min="5" max="5" width="13.28125" style="0" customWidth="1"/>
    <col min="6" max="6" width="12.8515625" style="0" customWidth="1"/>
    <col min="7" max="18" width="3.7109375" style="0" customWidth="1"/>
  </cols>
  <sheetData>
    <row r="1" spans="1:18" ht="21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21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21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23.25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529" t="s">
        <v>137</v>
      </c>
      <c r="O4" s="529"/>
      <c r="P4" s="529"/>
      <c r="Q4" s="529"/>
      <c r="R4" s="529"/>
    </row>
    <row r="5" spans="1:18" ht="23.25">
      <c r="A5" s="515" t="s">
        <v>136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</row>
    <row r="6" spans="1:18" ht="23.25">
      <c r="A6" s="515" t="s">
        <v>261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</row>
    <row r="7" spans="1:18" ht="23.25">
      <c r="A7" s="515" t="s">
        <v>69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</row>
    <row r="8" spans="1:18" ht="23.25">
      <c r="A8" s="2" t="s">
        <v>692</v>
      </c>
      <c r="B8" s="2"/>
      <c r="C8" s="2"/>
      <c r="D8" s="71"/>
      <c r="E8" s="42"/>
      <c r="F8" s="27"/>
      <c r="G8" s="65"/>
      <c r="H8" s="65"/>
      <c r="I8" s="65"/>
      <c r="J8" s="65"/>
      <c r="K8" s="65"/>
      <c r="L8" s="65"/>
      <c r="M8" s="65"/>
      <c r="N8" s="65"/>
      <c r="O8" s="65"/>
      <c r="P8" s="65"/>
      <c r="Q8" s="101"/>
      <c r="R8" s="101"/>
    </row>
    <row r="9" spans="1:18" ht="23.25">
      <c r="A9" s="155" t="s">
        <v>59</v>
      </c>
      <c r="B9" s="2" t="s">
        <v>71</v>
      </c>
      <c r="C9" s="2"/>
      <c r="D9" s="71"/>
      <c r="E9" s="42"/>
      <c r="F9" s="27"/>
      <c r="G9" s="65"/>
      <c r="H9" s="65"/>
      <c r="I9" s="65"/>
      <c r="J9" s="65"/>
      <c r="K9" s="65"/>
      <c r="L9" s="65"/>
      <c r="M9" s="65"/>
      <c r="N9" s="65"/>
      <c r="O9" s="65"/>
      <c r="P9" s="65"/>
      <c r="Q9" s="101"/>
      <c r="R9" s="101"/>
    </row>
    <row r="10" spans="1:18" ht="21.75">
      <c r="A10" s="531" t="s">
        <v>17</v>
      </c>
      <c r="B10" s="533" t="s">
        <v>138</v>
      </c>
      <c r="C10" s="124" t="s">
        <v>139</v>
      </c>
      <c r="D10" s="220" t="s">
        <v>2</v>
      </c>
      <c r="E10" s="331" t="s">
        <v>18</v>
      </c>
      <c r="F10" s="124" t="s">
        <v>11</v>
      </c>
      <c r="G10" s="535" t="s">
        <v>280</v>
      </c>
      <c r="H10" s="536"/>
      <c r="I10" s="537"/>
      <c r="J10" s="535" t="s">
        <v>281</v>
      </c>
      <c r="K10" s="536"/>
      <c r="L10" s="536"/>
      <c r="M10" s="536"/>
      <c r="N10" s="536"/>
      <c r="O10" s="536"/>
      <c r="P10" s="536"/>
      <c r="Q10" s="536"/>
      <c r="R10" s="537"/>
    </row>
    <row r="11" spans="1:18" ht="24">
      <c r="A11" s="532"/>
      <c r="B11" s="534"/>
      <c r="C11" s="118" t="s">
        <v>140</v>
      </c>
      <c r="D11" s="221" t="s">
        <v>141</v>
      </c>
      <c r="E11" s="332" t="s">
        <v>3</v>
      </c>
      <c r="F11" s="118" t="s">
        <v>135</v>
      </c>
      <c r="G11" s="333" t="s">
        <v>4</v>
      </c>
      <c r="H11" s="333" t="s">
        <v>5</v>
      </c>
      <c r="I11" s="333" t="s">
        <v>6</v>
      </c>
      <c r="J11" s="333" t="s">
        <v>7</v>
      </c>
      <c r="K11" s="333" t="s">
        <v>8</v>
      </c>
      <c r="L11" s="333" t="s">
        <v>9</v>
      </c>
      <c r="M11" s="333" t="s">
        <v>10</v>
      </c>
      <c r="N11" s="333" t="s">
        <v>12</v>
      </c>
      <c r="O11" s="333" t="s">
        <v>13</v>
      </c>
      <c r="P11" s="333" t="s">
        <v>15</v>
      </c>
      <c r="Q11" s="333" t="s">
        <v>14</v>
      </c>
      <c r="R11" s="333" t="s">
        <v>42</v>
      </c>
    </row>
    <row r="12" spans="1:18" ht="21.75">
      <c r="A12" s="114">
        <v>1</v>
      </c>
      <c r="B12" s="144" t="s">
        <v>386</v>
      </c>
      <c r="C12" s="145" t="s">
        <v>208</v>
      </c>
      <c r="D12" s="146">
        <v>50000</v>
      </c>
      <c r="E12" s="57" t="s">
        <v>22</v>
      </c>
      <c r="F12" s="119" t="s">
        <v>41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 ht="21.75">
      <c r="A13" s="107"/>
      <c r="B13" s="58" t="s">
        <v>690</v>
      </c>
      <c r="C13" s="147" t="s">
        <v>209</v>
      </c>
      <c r="D13" s="148"/>
      <c r="E13" s="107" t="s">
        <v>408</v>
      </c>
      <c r="F13" s="107" t="s">
        <v>19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ht="21.75">
      <c r="A14" s="107"/>
      <c r="B14" s="93" t="s">
        <v>691</v>
      </c>
      <c r="C14" s="147" t="s">
        <v>210</v>
      </c>
      <c r="D14" s="148"/>
      <c r="E14" s="107" t="s">
        <v>409</v>
      </c>
      <c r="F14" s="9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ht="21.75">
      <c r="A15" s="107"/>
      <c r="B15" s="58" t="s">
        <v>404</v>
      </c>
      <c r="C15" s="147" t="s">
        <v>387</v>
      </c>
      <c r="D15" s="148"/>
      <c r="E15" s="133"/>
      <c r="F15" s="93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8" ht="21.75">
      <c r="A16" s="287">
        <v>2</v>
      </c>
      <c r="B16" s="278" t="s">
        <v>57</v>
      </c>
      <c r="C16" s="279" t="s">
        <v>208</v>
      </c>
      <c r="D16" s="280">
        <v>100000</v>
      </c>
      <c r="E16" s="345" t="s">
        <v>22</v>
      </c>
      <c r="F16" s="288" t="s">
        <v>41</v>
      </c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</row>
    <row r="17" spans="1:18" ht="21.75">
      <c r="A17" s="289"/>
      <c r="B17" s="144" t="s">
        <v>58</v>
      </c>
      <c r="C17" s="147" t="s">
        <v>209</v>
      </c>
      <c r="D17" s="205"/>
      <c r="E17" s="107" t="s">
        <v>408</v>
      </c>
      <c r="F17" s="107" t="s">
        <v>19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 ht="21.75">
      <c r="A18" s="289"/>
      <c r="B18" s="58" t="s">
        <v>690</v>
      </c>
      <c r="C18" s="147" t="s">
        <v>210</v>
      </c>
      <c r="D18" s="148"/>
      <c r="E18" s="107" t="s">
        <v>409</v>
      </c>
      <c r="F18" s="107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21.75">
      <c r="A19" s="107"/>
      <c r="B19" s="93" t="s">
        <v>63</v>
      </c>
      <c r="C19" s="134"/>
      <c r="D19" s="148"/>
      <c r="E19" s="134"/>
      <c r="F19" s="7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21.75">
      <c r="A20" s="107"/>
      <c r="B20" s="58" t="s">
        <v>406</v>
      </c>
      <c r="C20" s="134"/>
      <c r="D20" s="114"/>
      <c r="E20" s="133"/>
      <c r="F20" s="107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22.5" thickBot="1">
      <c r="A21" s="191" t="s">
        <v>36</v>
      </c>
      <c r="B21" s="196" t="s">
        <v>163</v>
      </c>
      <c r="C21" s="192"/>
      <c r="D21" s="197">
        <f>SUM(D12+D16)</f>
        <v>150000</v>
      </c>
      <c r="E21" s="193"/>
      <c r="F21" s="194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</row>
    <row r="22" spans="1:18" ht="22.5" thickTop="1">
      <c r="A22" s="73"/>
      <c r="B22" s="74"/>
      <c r="C22" s="149"/>
      <c r="D22" s="148"/>
      <c r="E22" s="129"/>
      <c r="F22" s="73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ht="21.75">
      <c r="A23" s="73"/>
      <c r="B23" s="74"/>
      <c r="C23" s="149"/>
      <c r="D23" s="148"/>
      <c r="E23" s="129"/>
      <c r="F23" s="73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18" ht="21.75">
      <c r="A24" s="73"/>
      <c r="B24" s="61"/>
      <c r="C24" s="74"/>
      <c r="D24" s="148"/>
      <c r="E24" s="129"/>
      <c r="F24" s="73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18" ht="21.75">
      <c r="A25" s="73"/>
      <c r="B25" s="61"/>
      <c r="C25" s="149"/>
      <c r="D25" s="148"/>
      <c r="E25" s="129"/>
      <c r="F25" s="73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ht="21.75">
      <c r="A26" s="73"/>
      <c r="B26" s="149"/>
      <c r="C26" s="176"/>
      <c r="D26" s="205"/>
      <c r="E26" s="61"/>
      <c r="F26" s="73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</sheetData>
  <sheetProtection/>
  <mergeCells count="8">
    <mergeCell ref="N4:R4"/>
    <mergeCell ref="A5:R5"/>
    <mergeCell ref="A6:R6"/>
    <mergeCell ref="A7:R7"/>
    <mergeCell ref="A10:A11"/>
    <mergeCell ref="B10:B11"/>
    <mergeCell ref="G10:I10"/>
    <mergeCell ref="J10:R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S88"/>
  <sheetViews>
    <sheetView zoomScalePageLayoutView="0" workbookViewId="0" topLeftCell="A1">
      <selection activeCell="U64" sqref="U64"/>
    </sheetView>
  </sheetViews>
  <sheetFormatPr defaultColWidth="9.140625" defaultRowHeight="12.75"/>
  <cols>
    <col min="1" max="1" width="3.8515625" style="0" customWidth="1"/>
    <col min="2" max="2" width="33.00390625" style="0" customWidth="1"/>
    <col min="3" max="3" width="26.8515625" style="0" customWidth="1"/>
    <col min="4" max="4" width="10.421875" style="0" customWidth="1"/>
    <col min="5" max="5" width="15.00390625" style="0" customWidth="1"/>
    <col min="6" max="6" width="11.28125" style="0" customWidth="1"/>
    <col min="7" max="8" width="3.8515625" style="0" customWidth="1"/>
    <col min="9" max="9" width="4.00390625" style="0" customWidth="1"/>
    <col min="10" max="18" width="3.8515625" style="0" customWidth="1"/>
  </cols>
  <sheetData>
    <row r="1" s="93" customFormat="1" ht="21.75" customHeight="1"/>
    <row r="2" s="93" customFormat="1" ht="21.75" customHeight="1"/>
    <row r="3" s="93" customFormat="1" ht="21.75" customHeight="1"/>
    <row r="4" spans="1:18" s="93" customFormat="1" ht="21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538" t="s">
        <v>137</v>
      </c>
      <c r="O4" s="538"/>
      <c r="P4" s="538"/>
      <c r="Q4" s="538"/>
      <c r="R4" s="538"/>
    </row>
    <row r="5" spans="1:18" s="93" customFormat="1" ht="21.75" customHeight="1">
      <c r="A5" s="530" t="s">
        <v>136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</row>
    <row r="6" spans="1:18" s="93" customFormat="1" ht="21.75" customHeight="1">
      <c r="A6" s="530" t="s">
        <v>261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</row>
    <row r="7" spans="1:18" s="93" customFormat="1" ht="21.75" customHeight="1">
      <c r="A7" s="530" t="s">
        <v>69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</row>
    <row r="8" spans="1:18" s="93" customFormat="1" ht="21.75" customHeight="1">
      <c r="A8" s="330" t="s">
        <v>23</v>
      </c>
      <c r="B8" s="330"/>
      <c r="C8" s="330"/>
      <c r="D8" s="148"/>
      <c r="E8" s="129"/>
      <c r="F8" s="73"/>
      <c r="G8" s="86"/>
      <c r="H8" s="86"/>
      <c r="I8" s="86"/>
      <c r="J8" s="86"/>
      <c r="K8" s="86"/>
      <c r="L8" s="86"/>
      <c r="M8" s="86"/>
      <c r="N8" s="86"/>
      <c r="O8" s="86"/>
      <c r="P8" s="86"/>
      <c r="Q8" s="218"/>
      <c r="R8" s="218"/>
    </row>
    <row r="9" spans="1:18" s="93" customFormat="1" ht="21.75" customHeight="1">
      <c r="A9" s="152" t="s">
        <v>59</v>
      </c>
      <c r="B9" s="330" t="s">
        <v>71</v>
      </c>
      <c r="C9" s="330"/>
      <c r="D9" s="148"/>
      <c r="E9" s="129"/>
      <c r="F9" s="73"/>
      <c r="G9" s="86"/>
      <c r="H9" s="86"/>
      <c r="I9" s="86"/>
      <c r="J9" s="86"/>
      <c r="K9" s="86"/>
      <c r="L9" s="86"/>
      <c r="M9" s="86"/>
      <c r="N9" s="86"/>
      <c r="O9" s="86"/>
      <c r="P9" s="86"/>
      <c r="Q9" s="218"/>
      <c r="R9" s="218"/>
    </row>
    <row r="10" spans="1:18" ht="20.25" customHeight="1">
      <c r="A10" s="527" t="s">
        <v>17</v>
      </c>
      <c r="B10" s="522" t="s">
        <v>138</v>
      </c>
      <c r="C10" s="272" t="s">
        <v>139</v>
      </c>
      <c r="D10" s="273" t="s">
        <v>2</v>
      </c>
      <c r="E10" s="271" t="s">
        <v>18</v>
      </c>
      <c r="F10" s="272" t="s">
        <v>11</v>
      </c>
      <c r="G10" s="524" t="s">
        <v>280</v>
      </c>
      <c r="H10" s="525"/>
      <c r="I10" s="526"/>
      <c r="J10" s="524" t="s">
        <v>281</v>
      </c>
      <c r="K10" s="525"/>
      <c r="L10" s="525"/>
      <c r="M10" s="525"/>
      <c r="N10" s="525"/>
      <c r="O10" s="525"/>
      <c r="P10" s="525"/>
      <c r="Q10" s="525"/>
      <c r="R10" s="526"/>
    </row>
    <row r="11" spans="1:18" ht="20.25" customHeight="1">
      <c r="A11" s="539"/>
      <c r="B11" s="523"/>
      <c r="C11" s="274" t="s">
        <v>140</v>
      </c>
      <c r="D11" s="275" t="s">
        <v>141</v>
      </c>
      <c r="E11" s="276" t="s">
        <v>3</v>
      </c>
      <c r="F11" s="401" t="s">
        <v>135</v>
      </c>
      <c r="G11" s="277" t="s">
        <v>4</v>
      </c>
      <c r="H11" s="277" t="s">
        <v>5</v>
      </c>
      <c r="I11" s="277" t="s">
        <v>6</v>
      </c>
      <c r="J11" s="277" t="s">
        <v>7</v>
      </c>
      <c r="K11" s="277" t="s">
        <v>8</v>
      </c>
      <c r="L11" s="277" t="s">
        <v>9</v>
      </c>
      <c r="M11" s="277" t="s">
        <v>10</v>
      </c>
      <c r="N11" s="277" t="s">
        <v>12</v>
      </c>
      <c r="O11" s="277" t="s">
        <v>13</v>
      </c>
      <c r="P11" s="277" t="s">
        <v>15</v>
      </c>
      <c r="Q11" s="277" t="s">
        <v>14</v>
      </c>
      <c r="R11" s="277" t="s">
        <v>42</v>
      </c>
    </row>
    <row r="12" spans="1:18" ht="20.25" customHeight="1">
      <c r="A12" s="376">
        <v>1</v>
      </c>
      <c r="B12" s="403" t="s">
        <v>369</v>
      </c>
      <c r="C12" s="404" t="s">
        <v>370</v>
      </c>
      <c r="D12" s="405">
        <v>30000</v>
      </c>
      <c r="E12" s="366" t="s">
        <v>22</v>
      </c>
      <c r="F12" s="406" t="s">
        <v>201</v>
      </c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</row>
    <row r="13" spans="1:18" ht="20.25" customHeight="1">
      <c r="A13" s="370"/>
      <c r="B13" s="366" t="s">
        <v>407</v>
      </c>
      <c r="C13" s="407" t="s">
        <v>371</v>
      </c>
      <c r="D13" s="408"/>
      <c r="E13" s="409"/>
      <c r="F13" s="370" t="s">
        <v>648</v>
      </c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</row>
    <row r="14" spans="1:18" ht="20.25" customHeight="1">
      <c r="A14" s="370"/>
      <c r="B14" s="366"/>
      <c r="C14" s="407" t="s">
        <v>378</v>
      </c>
      <c r="D14" s="408"/>
      <c r="E14" s="409"/>
      <c r="F14" s="381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</row>
    <row r="15" spans="1:18" ht="20.25" customHeight="1">
      <c r="A15" s="410">
        <v>2</v>
      </c>
      <c r="B15" s="411" t="s">
        <v>373</v>
      </c>
      <c r="C15" s="412" t="s">
        <v>375</v>
      </c>
      <c r="D15" s="413">
        <v>50000</v>
      </c>
      <c r="E15" s="414" t="s">
        <v>22</v>
      </c>
      <c r="F15" s="400" t="s">
        <v>381</v>
      </c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</row>
    <row r="16" spans="1:18" ht="20.25" customHeight="1">
      <c r="A16" s="370"/>
      <c r="B16" s="366" t="s">
        <v>612</v>
      </c>
      <c r="C16" s="407" t="s">
        <v>376</v>
      </c>
      <c r="D16" s="408"/>
      <c r="E16" s="366" t="s">
        <v>383</v>
      </c>
      <c r="F16" s="406" t="s">
        <v>380</v>
      </c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</row>
    <row r="17" spans="1:18" ht="20.25" customHeight="1">
      <c r="A17" s="370"/>
      <c r="B17" s="366" t="s">
        <v>407</v>
      </c>
      <c r="C17" s="407" t="s">
        <v>377</v>
      </c>
      <c r="D17" s="408"/>
      <c r="E17" s="366" t="s">
        <v>384</v>
      </c>
      <c r="F17" s="381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</row>
    <row r="18" spans="1:18" ht="20.25" customHeight="1">
      <c r="A18" s="401"/>
      <c r="B18" s="390"/>
      <c r="C18" s="416" t="s">
        <v>379</v>
      </c>
      <c r="D18" s="417"/>
      <c r="E18" s="418"/>
      <c r="F18" s="419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</row>
    <row r="19" spans="1:18" ht="20.25" customHeight="1">
      <c r="A19" s="410">
        <v>3</v>
      </c>
      <c r="B19" s="411" t="s">
        <v>388</v>
      </c>
      <c r="C19" s="412" t="s">
        <v>375</v>
      </c>
      <c r="D19" s="413">
        <v>250000</v>
      </c>
      <c r="E19" s="414" t="s">
        <v>22</v>
      </c>
      <c r="F19" s="400" t="s">
        <v>381</v>
      </c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</row>
    <row r="20" spans="1:18" ht="20.25" customHeight="1">
      <c r="A20" s="370"/>
      <c r="B20" s="383" t="s">
        <v>389</v>
      </c>
      <c r="C20" s="407" t="s">
        <v>376</v>
      </c>
      <c r="D20" s="408"/>
      <c r="E20" s="409"/>
      <c r="F20" s="406" t="s">
        <v>380</v>
      </c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</row>
    <row r="21" spans="1:18" ht="20.25" customHeight="1">
      <c r="A21" s="370"/>
      <c r="B21" s="383" t="s">
        <v>390</v>
      </c>
      <c r="C21" s="407" t="s">
        <v>391</v>
      </c>
      <c r="D21" s="408"/>
      <c r="E21" s="409"/>
      <c r="F21" s="381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</row>
    <row r="22" spans="1:18" ht="20.25" customHeight="1">
      <c r="A22" s="370"/>
      <c r="B22" s="366" t="s">
        <v>374</v>
      </c>
      <c r="C22" s="265" t="s">
        <v>392</v>
      </c>
      <c r="D22" s="376"/>
      <c r="E22" s="409"/>
      <c r="F22" s="381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</row>
    <row r="23" spans="1:18" ht="20.25" customHeight="1">
      <c r="A23" s="401"/>
      <c r="B23" s="390" t="s">
        <v>405</v>
      </c>
      <c r="C23" s="416" t="s">
        <v>393</v>
      </c>
      <c r="D23" s="417"/>
      <c r="E23" s="418"/>
      <c r="F23" s="419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</row>
    <row r="24" spans="1:18" ht="21">
      <c r="A24" s="421"/>
      <c r="B24" s="422"/>
      <c r="C24" s="423"/>
      <c r="D24" s="424"/>
      <c r="E24" s="425"/>
      <c r="F24" s="421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</row>
    <row r="25" spans="1:18" ht="21">
      <c r="A25" s="381"/>
      <c r="B25" s="427"/>
      <c r="C25" s="428"/>
      <c r="D25" s="408"/>
      <c r="E25" s="429"/>
      <c r="F25" s="381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</row>
    <row r="26" spans="1:18" ht="23.25">
      <c r="A26" s="213"/>
      <c r="B26" s="214"/>
      <c r="C26" s="117"/>
      <c r="D26" s="215"/>
      <c r="E26" s="74"/>
      <c r="F26" s="73"/>
      <c r="G26" s="28"/>
      <c r="H26" s="28"/>
      <c r="I26" s="28"/>
      <c r="J26" s="28"/>
      <c r="K26" s="28"/>
      <c r="L26" s="28"/>
      <c r="M26" s="28"/>
      <c r="N26" s="529" t="s">
        <v>137</v>
      </c>
      <c r="O26" s="529"/>
      <c r="P26" s="529"/>
      <c r="Q26" s="529"/>
      <c r="R26" s="529"/>
    </row>
    <row r="27" spans="1:18" ht="23.25">
      <c r="A27" s="213"/>
      <c r="B27" s="214"/>
      <c r="C27" s="117"/>
      <c r="D27" s="215"/>
      <c r="E27" s="74"/>
      <c r="F27" s="73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21.75">
      <c r="A28" s="527" t="s">
        <v>17</v>
      </c>
      <c r="B28" s="522" t="s">
        <v>138</v>
      </c>
      <c r="C28" s="272" t="s">
        <v>139</v>
      </c>
      <c r="D28" s="273" t="s">
        <v>2</v>
      </c>
      <c r="E28" s="271" t="s">
        <v>18</v>
      </c>
      <c r="F28" s="272" t="s">
        <v>11</v>
      </c>
      <c r="G28" s="524" t="s">
        <v>280</v>
      </c>
      <c r="H28" s="525"/>
      <c r="I28" s="526"/>
      <c r="J28" s="524" t="s">
        <v>281</v>
      </c>
      <c r="K28" s="525"/>
      <c r="L28" s="525"/>
      <c r="M28" s="525"/>
      <c r="N28" s="525"/>
      <c r="O28" s="525"/>
      <c r="P28" s="525"/>
      <c r="Q28" s="525"/>
      <c r="R28" s="526"/>
    </row>
    <row r="29" spans="1:18" ht="24">
      <c r="A29" s="528"/>
      <c r="B29" s="523"/>
      <c r="C29" s="274" t="s">
        <v>140</v>
      </c>
      <c r="D29" s="275" t="s">
        <v>141</v>
      </c>
      <c r="E29" s="276" t="s">
        <v>3</v>
      </c>
      <c r="F29" s="401" t="s">
        <v>135</v>
      </c>
      <c r="G29" s="277" t="s">
        <v>4</v>
      </c>
      <c r="H29" s="277" t="s">
        <v>5</v>
      </c>
      <c r="I29" s="277" t="s">
        <v>6</v>
      </c>
      <c r="J29" s="277" t="s">
        <v>7</v>
      </c>
      <c r="K29" s="277" t="s">
        <v>8</v>
      </c>
      <c r="L29" s="277" t="s">
        <v>9</v>
      </c>
      <c r="M29" s="277" t="s">
        <v>10</v>
      </c>
      <c r="N29" s="277" t="s">
        <v>12</v>
      </c>
      <c r="O29" s="277" t="s">
        <v>13</v>
      </c>
      <c r="P29" s="277" t="s">
        <v>15</v>
      </c>
      <c r="Q29" s="277" t="s">
        <v>14</v>
      </c>
      <c r="R29" s="277" t="s">
        <v>42</v>
      </c>
    </row>
    <row r="30" spans="1:18" ht="21" customHeight="1">
      <c r="A30" s="370">
        <v>4</v>
      </c>
      <c r="B30" s="403" t="s">
        <v>92</v>
      </c>
      <c r="C30" s="404" t="s">
        <v>395</v>
      </c>
      <c r="D30" s="405">
        <v>50000</v>
      </c>
      <c r="E30" s="366" t="s">
        <v>22</v>
      </c>
      <c r="F30" s="400" t="s">
        <v>381</v>
      </c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</row>
    <row r="31" spans="1:18" ht="21" customHeight="1">
      <c r="A31" s="370"/>
      <c r="B31" s="383" t="s">
        <v>93</v>
      </c>
      <c r="C31" s="407" t="s">
        <v>396</v>
      </c>
      <c r="D31" s="408"/>
      <c r="E31" s="409"/>
      <c r="F31" s="370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</row>
    <row r="32" spans="1:18" ht="21" customHeight="1">
      <c r="A32" s="370"/>
      <c r="B32" s="366" t="s">
        <v>394</v>
      </c>
      <c r="C32" s="407" t="s">
        <v>397</v>
      </c>
      <c r="D32" s="408"/>
      <c r="E32" s="409"/>
      <c r="F32" s="381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</row>
    <row r="33" spans="1:18" ht="21" customHeight="1">
      <c r="A33" s="370"/>
      <c r="B33" s="366" t="s">
        <v>405</v>
      </c>
      <c r="C33" s="407" t="s">
        <v>94</v>
      </c>
      <c r="D33" s="408"/>
      <c r="E33" s="409"/>
      <c r="F33" s="381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</row>
    <row r="34" spans="1:18" ht="21" customHeight="1">
      <c r="A34" s="370"/>
      <c r="B34" s="366"/>
      <c r="C34" s="407" t="s">
        <v>398</v>
      </c>
      <c r="D34" s="408"/>
      <c r="E34" s="409"/>
      <c r="F34" s="381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</row>
    <row r="35" spans="1:18" ht="21" customHeight="1">
      <c r="A35" s="370"/>
      <c r="B35" s="366"/>
      <c r="C35" s="407" t="s">
        <v>95</v>
      </c>
      <c r="D35" s="408"/>
      <c r="E35" s="409"/>
      <c r="F35" s="381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</row>
    <row r="36" spans="1:18" ht="21" customHeight="1">
      <c r="A36" s="370"/>
      <c r="B36" s="366"/>
      <c r="C36" s="407" t="s">
        <v>399</v>
      </c>
      <c r="D36" s="408"/>
      <c r="E36" s="409"/>
      <c r="F36" s="381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</row>
    <row r="37" spans="1:18" ht="21" customHeight="1">
      <c r="A37" s="370"/>
      <c r="B37" s="366"/>
      <c r="C37" s="407" t="s">
        <v>400</v>
      </c>
      <c r="D37" s="408"/>
      <c r="E37" s="409"/>
      <c r="F37" s="381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</row>
    <row r="38" spans="1:18" ht="21" customHeight="1">
      <c r="A38" s="401"/>
      <c r="B38" s="390"/>
      <c r="C38" s="416" t="s">
        <v>401</v>
      </c>
      <c r="D38" s="431"/>
      <c r="E38" s="418"/>
      <c r="F38" s="401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</row>
    <row r="39" spans="1:18" ht="21" customHeight="1">
      <c r="A39" s="432">
        <v>5</v>
      </c>
      <c r="B39" s="403" t="s">
        <v>60</v>
      </c>
      <c r="C39" s="404" t="s">
        <v>208</v>
      </c>
      <c r="D39" s="405">
        <v>20000</v>
      </c>
      <c r="E39" s="366" t="s">
        <v>22</v>
      </c>
      <c r="F39" s="370" t="s">
        <v>381</v>
      </c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</row>
    <row r="40" spans="1:18" ht="21" customHeight="1">
      <c r="A40" s="370"/>
      <c r="B40" s="383" t="s">
        <v>214</v>
      </c>
      <c r="C40" s="407" t="s">
        <v>413</v>
      </c>
      <c r="D40" s="408"/>
      <c r="E40" s="409"/>
      <c r="F40" s="370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</row>
    <row r="41" spans="1:18" ht="21" customHeight="1">
      <c r="A41" s="370"/>
      <c r="B41" s="366" t="s">
        <v>411</v>
      </c>
      <c r="C41" s="407" t="s">
        <v>414</v>
      </c>
      <c r="D41" s="408"/>
      <c r="E41" s="409"/>
      <c r="F41" s="381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21" customHeight="1">
      <c r="A42" s="370"/>
      <c r="B42" s="366" t="s">
        <v>412</v>
      </c>
      <c r="C42" s="407" t="s">
        <v>415</v>
      </c>
      <c r="D42" s="408"/>
      <c r="E42" s="409"/>
      <c r="F42" s="381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</row>
    <row r="43" spans="1:18" ht="21" customHeight="1">
      <c r="A43" s="401"/>
      <c r="B43" s="390"/>
      <c r="C43" s="416" t="s">
        <v>416</v>
      </c>
      <c r="D43" s="417"/>
      <c r="E43" s="418"/>
      <c r="F43" s="419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</row>
    <row r="44" spans="1:18" ht="21" customHeight="1">
      <c r="A44" s="376">
        <v>6</v>
      </c>
      <c r="B44" s="403" t="s">
        <v>427</v>
      </c>
      <c r="C44" s="404" t="s">
        <v>430</v>
      </c>
      <c r="D44" s="405">
        <v>28000</v>
      </c>
      <c r="E44" s="366" t="s">
        <v>22</v>
      </c>
      <c r="F44" s="400" t="s">
        <v>381</v>
      </c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</row>
    <row r="45" spans="1:18" ht="21" customHeight="1">
      <c r="A45" s="370"/>
      <c r="B45" s="366" t="s">
        <v>382</v>
      </c>
      <c r="C45" s="407" t="s">
        <v>431</v>
      </c>
      <c r="D45" s="433" t="s">
        <v>252</v>
      </c>
      <c r="E45" s="434"/>
      <c r="F45" s="370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</row>
    <row r="46" spans="1:18" ht="21" customHeight="1">
      <c r="A46" s="370"/>
      <c r="B46" s="366" t="s">
        <v>434</v>
      </c>
      <c r="C46" s="407" t="s">
        <v>432</v>
      </c>
      <c r="D46" s="408"/>
      <c r="E46" s="370"/>
      <c r="F46" s="189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</row>
    <row r="47" spans="1:18" ht="21" customHeight="1">
      <c r="A47" s="370"/>
      <c r="B47" s="366" t="s">
        <v>429</v>
      </c>
      <c r="C47" s="416" t="s">
        <v>433</v>
      </c>
      <c r="D47" s="408"/>
      <c r="E47" s="409"/>
      <c r="F47" s="189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</row>
    <row r="48" spans="1:18" ht="21.75">
      <c r="A48" s="228"/>
      <c r="B48" s="60"/>
      <c r="C48" s="227"/>
      <c r="D48" s="226"/>
      <c r="E48" s="283"/>
      <c r="F48" s="228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</row>
    <row r="49" spans="1:18" ht="21.75">
      <c r="A49" s="73"/>
      <c r="B49" s="61"/>
      <c r="C49" s="149"/>
      <c r="D49" s="148"/>
      <c r="E49" s="129"/>
      <c r="F49" s="73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</row>
    <row r="50" spans="1:18" ht="21.75">
      <c r="A50" s="73"/>
      <c r="B50" s="61"/>
      <c r="C50" s="149"/>
      <c r="D50" s="148"/>
      <c r="E50" s="129"/>
      <c r="F50" s="73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</row>
    <row r="51" spans="1:18" ht="21.75">
      <c r="A51" s="73"/>
      <c r="B51" s="61"/>
      <c r="C51" s="149"/>
      <c r="D51" s="148"/>
      <c r="E51" s="129"/>
      <c r="F51" s="73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1:18" ht="23.25">
      <c r="A52" s="213"/>
      <c r="B52" s="214"/>
      <c r="C52" s="117"/>
      <c r="D52" s="215"/>
      <c r="E52" s="74"/>
      <c r="F52" s="73"/>
      <c r="G52" s="28"/>
      <c r="H52" s="28"/>
      <c r="I52" s="28"/>
      <c r="J52" s="28"/>
      <c r="K52" s="28"/>
      <c r="L52" s="28"/>
      <c r="M52" s="28"/>
      <c r="N52" s="529" t="s">
        <v>137</v>
      </c>
      <c r="O52" s="529"/>
      <c r="P52" s="529"/>
      <c r="Q52" s="529"/>
      <c r="R52" s="529"/>
    </row>
    <row r="53" spans="1:18" ht="21.75" customHeight="1">
      <c r="A53" s="527" t="s">
        <v>17</v>
      </c>
      <c r="B53" s="522" t="s">
        <v>138</v>
      </c>
      <c r="C53" s="272" t="s">
        <v>139</v>
      </c>
      <c r="D53" s="273" t="s">
        <v>2</v>
      </c>
      <c r="E53" s="271" t="s">
        <v>18</v>
      </c>
      <c r="F53" s="272" t="s">
        <v>11</v>
      </c>
      <c r="G53" s="524" t="s">
        <v>280</v>
      </c>
      <c r="H53" s="525"/>
      <c r="I53" s="526"/>
      <c r="J53" s="524" t="s">
        <v>281</v>
      </c>
      <c r="K53" s="525"/>
      <c r="L53" s="525"/>
      <c r="M53" s="525"/>
      <c r="N53" s="525"/>
      <c r="O53" s="525"/>
      <c r="P53" s="525"/>
      <c r="Q53" s="525"/>
      <c r="R53" s="526"/>
    </row>
    <row r="54" spans="1:18" ht="21.75" customHeight="1">
      <c r="A54" s="528"/>
      <c r="B54" s="523"/>
      <c r="C54" s="274" t="s">
        <v>140</v>
      </c>
      <c r="D54" s="275" t="s">
        <v>141</v>
      </c>
      <c r="E54" s="276" t="s">
        <v>3</v>
      </c>
      <c r="F54" s="274" t="s">
        <v>135</v>
      </c>
      <c r="G54" s="277" t="s">
        <v>4</v>
      </c>
      <c r="H54" s="277" t="s">
        <v>5</v>
      </c>
      <c r="I54" s="277" t="s">
        <v>6</v>
      </c>
      <c r="J54" s="277" t="s">
        <v>7</v>
      </c>
      <c r="K54" s="277" t="s">
        <v>8</v>
      </c>
      <c r="L54" s="277" t="s">
        <v>9</v>
      </c>
      <c r="M54" s="277" t="s">
        <v>10</v>
      </c>
      <c r="N54" s="277" t="s">
        <v>12</v>
      </c>
      <c r="O54" s="277" t="s">
        <v>13</v>
      </c>
      <c r="P54" s="277" t="s">
        <v>15</v>
      </c>
      <c r="Q54" s="277" t="s">
        <v>14</v>
      </c>
      <c r="R54" s="277" t="s">
        <v>42</v>
      </c>
    </row>
    <row r="55" spans="1:18" ht="21.75" customHeight="1">
      <c r="A55" s="91">
        <v>7</v>
      </c>
      <c r="B55" s="57" t="s">
        <v>417</v>
      </c>
      <c r="C55" s="78" t="s">
        <v>206</v>
      </c>
      <c r="D55" s="435">
        <v>30000</v>
      </c>
      <c r="E55" s="57" t="s">
        <v>22</v>
      </c>
      <c r="F55" s="91" t="s">
        <v>381</v>
      </c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</row>
    <row r="56" spans="1:18" ht="21.75" customHeight="1">
      <c r="A56" s="91"/>
      <c r="B56" s="57" t="s">
        <v>418</v>
      </c>
      <c r="C56" s="341" t="s">
        <v>421</v>
      </c>
      <c r="D56" s="437"/>
      <c r="E56" s="438"/>
      <c r="F56" s="91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</row>
    <row r="57" spans="1:18" ht="21.75" customHeight="1">
      <c r="A57" s="91"/>
      <c r="B57" s="57" t="s">
        <v>419</v>
      </c>
      <c r="C57" s="341" t="s">
        <v>422</v>
      </c>
      <c r="D57" s="437"/>
      <c r="E57" s="438"/>
      <c r="F57" s="94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</row>
    <row r="58" spans="1:18" ht="21.75" customHeight="1">
      <c r="A58" s="91"/>
      <c r="B58" s="57" t="s">
        <v>420</v>
      </c>
      <c r="C58" s="341" t="s">
        <v>423</v>
      </c>
      <c r="D58" s="437"/>
      <c r="E58" s="438"/>
      <c r="F58" s="94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</row>
    <row r="59" spans="1:18" ht="21.75" customHeight="1">
      <c r="A59" s="91"/>
      <c r="B59" s="57" t="s">
        <v>96</v>
      </c>
      <c r="C59" s="341" t="s">
        <v>424</v>
      </c>
      <c r="D59" s="437"/>
      <c r="E59" s="438"/>
      <c r="F59" s="94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</row>
    <row r="60" spans="1:19" ht="21.75" customHeight="1">
      <c r="A60" s="91"/>
      <c r="B60" s="57" t="s">
        <v>428</v>
      </c>
      <c r="C60" s="341" t="s">
        <v>425</v>
      </c>
      <c r="D60" s="437"/>
      <c r="E60" s="438"/>
      <c r="F60" s="94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286"/>
    </row>
    <row r="61" spans="1:19" ht="21.75" customHeight="1">
      <c r="A61" s="91"/>
      <c r="B61" s="57" t="s">
        <v>412</v>
      </c>
      <c r="C61" s="341" t="s">
        <v>426</v>
      </c>
      <c r="D61" s="437"/>
      <c r="E61" s="438"/>
      <c r="F61" s="94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  <c r="R61" s="436"/>
      <c r="S61" s="286"/>
    </row>
    <row r="62" spans="1:19" ht="21.75" customHeight="1">
      <c r="A62" s="91"/>
      <c r="B62" s="57"/>
      <c r="C62" s="341" t="s">
        <v>438</v>
      </c>
      <c r="D62" s="437"/>
      <c r="E62" s="438"/>
      <c r="F62" s="94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  <c r="R62" s="436"/>
      <c r="S62" s="286"/>
    </row>
    <row r="63" spans="1:19" ht="21.75" customHeight="1">
      <c r="A63" s="121"/>
      <c r="B63" s="239"/>
      <c r="C63" s="439" t="s">
        <v>439</v>
      </c>
      <c r="D63" s="440"/>
      <c r="E63" s="441"/>
      <c r="F63" s="293"/>
      <c r="G63" s="442"/>
      <c r="H63" s="442"/>
      <c r="I63" s="442"/>
      <c r="J63" s="442"/>
      <c r="K63" s="442"/>
      <c r="L63" s="442"/>
      <c r="M63" s="442"/>
      <c r="N63" s="442"/>
      <c r="O63" s="442"/>
      <c r="P63" s="442"/>
      <c r="Q63" s="442"/>
      <c r="R63" s="442"/>
      <c r="S63" s="286"/>
    </row>
    <row r="64" spans="1:18" ht="24" thickBot="1">
      <c r="A64" s="191" t="s">
        <v>36</v>
      </c>
      <c r="B64" s="196" t="s">
        <v>356</v>
      </c>
      <c r="C64" s="192"/>
      <c r="D64" s="197">
        <f>SUM(D12+D15+D19+D30+D39+D44+D55)</f>
        <v>458000</v>
      </c>
      <c r="E64" s="193"/>
      <c r="F64" s="194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</row>
    <row r="65" spans="1:18" ht="22.5" thickTop="1">
      <c r="A65" s="207"/>
      <c r="B65" s="206"/>
      <c r="C65" s="357"/>
      <c r="D65" s="358"/>
      <c r="E65" s="359"/>
      <c r="F65" s="207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</row>
    <row r="66" spans="1:18" ht="21.75">
      <c r="A66" s="73"/>
      <c r="B66" s="61"/>
      <c r="C66" s="149"/>
      <c r="D66" s="148"/>
      <c r="E66" s="129"/>
      <c r="F66" s="73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1:18" ht="21.75">
      <c r="A67" s="73"/>
      <c r="B67" s="61"/>
      <c r="C67" s="149"/>
      <c r="D67" s="148"/>
      <c r="E67" s="129"/>
      <c r="F67" s="73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1:18" ht="21.75">
      <c r="A68" s="73"/>
      <c r="B68" s="61"/>
      <c r="C68" s="149"/>
      <c r="D68" s="148"/>
      <c r="E68" s="129"/>
      <c r="F68" s="73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1:18" ht="21.75">
      <c r="A69" s="73"/>
      <c r="B69" s="61"/>
      <c r="C69" s="149"/>
      <c r="D69" s="148"/>
      <c r="E69" s="129"/>
      <c r="F69" s="73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1:18" ht="21.75">
      <c r="A70" s="73"/>
      <c r="B70" s="61"/>
      <c r="C70" s="149"/>
      <c r="D70" s="148"/>
      <c r="E70" s="129"/>
      <c r="F70" s="73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18" ht="21.75">
      <c r="A71" s="73"/>
      <c r="B71" s="61"/>
      <c r="C71" s="149"/>
      <c r="D71" s="148"/>
      <c r="E71" s="129"/>
      <c r="F71" s="73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1:18" ht="21.75">
      <c r="A72" s="73"/>
      <c r="B72" s="61"/>
      <c r="C72" s="149"/>
      <c r="D72" s="148"/>
      <c r="E72" s="129"/>
      <c r="F72" s="73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1:18" ht="21.75">
      <c r="A73" s="73"/>
      <c r="B73" s="61"/>
      <c r="C73" s="149"/>
      <c r="D73" s="148"/>
      <c r="E73" s="129"/>
      <c r="F73" s="73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1:18" ht="21.75">
      <c r="A74" s="73"/>
      <c r="B74" s="74"/>
      <c r="C74" s="149"/>
      <c r="D74" s="148"/>
      <c r="E74" s="129"/>
      <c r="F74" s="73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1:18" ht="21.75">
      <c r="A75" s="73"/>
      <c r="B75" s="61"/>
      <c r="C75" s="74"/>
      <c r="D75" s="148"/>
      <c r="E75" s="129"/>
      <c r="F75" s="73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1:18" ht="21.75">
      <c r="A76" s="73"/>
      <c r="B76" s="61"/>
      <c r="C76" s="149"/>
      <c r="D76" s="148"/>
      <c r="E76" s="129"/>
      <c r="F76" s="73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1:18" ht="21.75">
      <c r="A77" s="73"/>
      <c r="B77" s="149"/>
      <c r="C77" s="176"/>
      <c r="D77" s="205"/>
      <c r="E77" s="61"/>
      <c r="F77" s="73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1:18" ht="21.75">
      <c r="A78" s="73"/>
      <c r="B78" s="74"/>
      <c r="C78" s="149"/>
      <c r="D78" s="148"/>
      <c r="E78" s="129"/>
      <c r="F78" s="73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1:18" ht="21.75">
      <c r="A79" s="73"/>
      <c r="B79" s="61"/>
      <c r="C79" s="149"/>
      <c r="D79" s="148"/>
      <c r="E79" s="129"/>
      <c r="F79" s="73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1:18" ht="21.75">
      <c r="A80" s="73"/>
      <c r="B80" s="61"/>
      <c r="C80" s="149"/>
      <c r="D80" s="148"/>
      <c r="E80" s="129"/>
      <c r="F80" s="73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1:18" ht="21.75">
      <c r="A81" s="73"/>
      <c r="B81" s="61"/>
      <c r="C81" s="149"/>
      <c r="D81" s="148"/>
      <c r="E81" s="129"/>
      <c r="F81" s="73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1:18" ht="21.75">
      <c r="A82" s="73"/>
      <c r="B82" s="61"/>
      <c r="C82" s="149"/>
      <c r="D82" s="148"/>
      <c r="E82" s="129"/>
      <c r="F82" s="73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1:18" ht="21.75">
      <c r="A83" s="73"/>
      <c r="B83" s="61"/>
      <c r="C83" s="149"/>
      <c r="D83" s="148"/>
      <c r="E83" s="129"/>
      <c r="F83" s="73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1:18" ht="21.75">
      <c r="A84" s="73"/>
      <c r="B84" s="61"/>
      <c r="C84" s="149"/>
      <c r="D84" s="148"/>
      <c r="E84" s="129"/>
      <c r="F84" s="73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1:18" ht="21.75">
      <c r="A85" s="73"/>
      <c r="B85" s="61"/>
      <c r="C85" s="149"/>
      <c r="D85" s="148"/>
      <c r="E85" s="129"/>
      <c r="F85" s="73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1:18" ht="21.75">
      <c r="A86" s="73"/>
      <c r="B86" s="61"/>
      <c r="C86" s="149"/>
      <c r="D86" s="148"/>
      <c r="E86" s="129"/>
      <c r="F86" s="73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1:18" ht="21.75">
      <c r="A87" s="73"/>
      <c r="B87" s="61"/>
      <c r="C87" s="149"/>
      <c r="D87" s="148"/>
      <c r="E87" s="129"/>
      <c r="F87" s="73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1:18" ht="23.25">
      <c r="A88" s="213"/>
      <c r="B88" s="214"/>
      <c r="C88" s="117"/>
      <c r="D88" s="215"/>
      <c r="E88" s="74"/>
      <c r="F88" s="73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</row>
  </sheetData>
  <sheetProtection/>
  <mergeCells count="18">
    <mergeCell ref="N4:R4"/>
    <mergeCell ref="A7:R7"/>
    <mergeCell ref="A5:R5"/>
    <mergeCell ref="A6:R6"/>
    <mergeCell ref="A28:A29"/>
    <mergeCell ref="A10:A11"/>
    <mergeCell ref="B10:B11"/>
    <mergeCell ref="G10:I10"/>
    <mergeCell ref="J10:R10"/>
    <mergeCell ref="N26:R26"/>
    <mergeCell ref="A53:A54"/>
    <mergeCell ref="B53:B54"/>
    <mergeCell ref="G53:I53"/>
    <mergeCell ref="J53:R53"/>
    <mergeCell ref="B28:B29"/>
    <mergeCell ref="G28:I28"/>
    <mergeCell ref="J28:R28"/>
    <mergeCell ref="N52:R52"/>
  </mergeCells>
  <printOptions/>
  <pageMargins left="0.19" right="0.2" top="0.75" bottom="0.57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R30"/>
  <sheetViews>
    <sheetView zoomScalePageLayoutView="0" workbookViewId="0" topLeftCell="A1">
      <selection activeCell="X14" sqref="X14"/>
    </sheetView>
  </sheetViews>
  <sheetFormatPr defaultColWidth="9.140625" defaultRowHeight="12.75"/>
  <cols>
    <col min="1" max="1" width="4.00390625" style="0" customWidth="1"/>
    <col min="2" max="2" width="30.7109375" style="0" customWidth="1"/>
    <col min="3" max="3" width="31.00390625" style="0" customWidth="1"/>
    <col min="4" max="4" width="10.00390625" style="0" customWidth="1"/>
    <col min="5" max="5" width="14.28125" style="0" customWidth="1"/>
    <col min="6" max="6" width="10.8515625" style="0" customWidth="1"/>
    <col min="7" max="12" width="3.8515625" style="0" customWidth="1"/>
    <col min="13" max="13" width="4.00390625" style="0" customWidth="1"/>
    <col min="14" max="14" width="3.8515625" style="0" customWidth="1"/>
    <col min="15" max="15" width="4.00390625" style="0" customWidth="1"/>
    <col min="16" max="18" width="3.8515625" style="0" customWidth="1"/>
  </cols>
  <sheetData>
    <row r="1" ht="21" customHeight="1"/>
    <row r="2" ht="21" customHeight="1"/>
    <row r="3" spans="1:18" ht="21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529" t="s">
        <v>137</v>
      </c>
      <c r="O3" s="529"/>
      <c r="P3" s="529"/>
      <c r="Q3" s="529"/>
      <c r="R3" s="529"/>
    </row>
    <row r="4" spans="1:18" ht="21" customHeight="1">
      <c r="A4" s="530" t="s">
        <v>136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</row>
    <row r="5" spans="1:18" ht="21" customHeight="1">
      <c r="A5" s="530" t="s">
        <v>261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</row>
    <row r="6" spans="1:18" ht="21" customHeight="1">
      <c r="A6" s="530" t="s">
        <v>69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</row>
    <row r="7" spans="1:18" ht="21" customHeight="1">
      <c r="A7" s="330" t="s">
        <v>1</v>
      </c>
      <c r="B7" s="330"/>
      <c r="C7" s="330"/>
      <c r="D7" s="330"/>
      <c r="E7" s="375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</row>
    <row r="8" spans="1:18" ht="21" customHeight="1">
      <c r="A8" s="152" t="s">
        <v>59</v>
      </c>
      <c r="B8" s="330" t="s">
        <v>189</v>
      </c>
      <c r="C8" s="330"/>
      <c r="D8" s="330"/>
      <c r="E8" s="375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</row>
    <row r="9" spans="1:18" ht="18" customHeight="1">
      <c r="A9" s="527" t="s">
        <v>17</v>
      </c>
      <c r="B9" s="522" t="s">
        <v>138</v>
      </c>
      <c r="C9" s="272" t="s">
        <v>139</v>
      </c>
      <c r="D9" s="273" t="s">
        <v>2</v>
      </c>
      <c r="E9" s="271" t="s">
        <v>18</v>
      </c>
      <c r="F9" s="272" t="s">
        <v>11</v>
      </c>
      <c r="G9" s="524" t="s">
        <v>280</v>
      </c>
      <c r="H9" s="525"/>
      <c r="I9" s="526"/>
      <c r="J9" s="524" t="s">
        <v>281</v>
      </c>
      <c r="K9" s="525"/>
      <c r="L9" s="525"/>
      <c r="M9" s="525"/>
      <c r="N9" s="525"/>
      <c r="O9" s="525"/>
      <c r="P9" s="525"/>
      <c r="Q9" s="525"/>
      <c r="R9" s="526"/>
    </row>
    <row r="10" spans="1:18" ht="18" customHeight="1">
      <c r="A10" s="528"/>
      <c r="B10" s="523"/>
      <c r="C10" s="274" t="s">
        <v>140</v>
      </c>
      <c r="D10" s="275" t="s">
        <v>141</v>
      </c>
      <c r="E10" s="276" t="s">
        <v>3</v>
      </c>
      <c r="F10" s="401" t="s">
        <v>135</v>
      </c>
      <c r="G10" s="277" t="s">
        <v>4</v>
      </c>
      <c r="H10" s="277" t="s">
        <v>5</v>
      </c>
      <c r="I10" s="277" t="s">
        <v>6</v>
      </c>
      <c r="J10" s="277" t="s">
        <v>7</v>
      </c>
      <c r="K10" s="277" t="s">
        <v>8</v>
      </c>
      <c r="L10" s="277" t="s">
        <v>9</v>
      </c>
      <c r="M10" s="277" t="s">
        <v>10</v>
      </c>
      <c r="N10" s="277" t="s">
        <v>12</v>
      </c>
      <c r="O10" s="277" t="s">
        <v>13</v>
      </c>
      <c r="P10" s="277" t="s">
        <v>15</v>
      </c>
      <c r="Q10" s="277" t="s">
        <v>14</v>
      </c>
      <c r="R10" s="277" t="s">
        <v>42</v>
      </c>
    </row>
    <row r="11" spans="1:18" ht="18" customHeight="1">
      <c r="A11" s="114">
        <v>1</v>
      </c>
      <c r="B11" s="448" t="s">
        <v>67</v>
      </c>
      <c r="C11" s="200"/>
      <c r="D11" s="131"/>
      <c r="E11" s="58"/>
      <c r="F11" s="107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</row>
    <row r="12" spans="1:18" ht="18" customHeight="1">
      <c r="A12" s="107"/>
      <c r="B12" s="448" t="s">
        <v>68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18" ht="18" customHeight="1">
      <c r="A13" s="107"/>
      <c r="B13" s="449" t="s">
        <v>447</v>
      </c>
      <c r="C13" s="449" t="s">
        <v>441</v>
      </c>
      <c r="D13" s="456">
        <v>20000</v>
      </c>
      <c r="E13" s="451" t="s">
        <v>50</v>
      </c>
      <c r="F13" s="457" t="s">
        <v>21</v>
      </c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</row>
    <row r="14" spans="1:18" ht="18" customHeight="1">
      <c r="A14" s="107"/>
      <c r="B14" s="450" t="s">
        <v>213</v>
      </c>
      <c r="C14" s="453" t="s">
        <v>442</v>
      </c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</row>
    <row r="15" spans="1:18" ht="18" customHeight="1">
      <c r="A15" s="107"/>
      <c r="B15" s="451" t="s">
        <v>445</v>
      </c>
      <c r="C15" s="453" t="s">
        <v>215</v>
      </c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</row>
    <row r="16" spans="1:18" ht="18" customHeight="1">
      <c r="A16" s="107"/>
      <c r="B16" s="451" t="s">
        <v>446</v>
      </c>
      <c r="C16" s="453" t="s">
        <v>443</v>
      </c>
      <c r="D16" s="458"/>
      <c r="E16" s="458"/>
      <c r="F16" s="458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</row>
    <row r="17" spans="1:18" ht="18" customHeight="1">
      <c r="A17" s="107"/>
      <c r="B17" s="452"/>
      <c r="C17" s="453" t="s">
        <v>444</v>
      </c>
      <c r="D17" s="458"/>
      <c r="E17" s="458"/>
      <c r="F17" s="458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</row>
    <row r="18" spans="1:18" ht="18" customHeight="1">
      <c r="A18" s="107"/>
      <c r="B18" s="449" t="s">
        <v>448</v>
      </c>
      <c r="C18" s="449" t="s">
        <v>211</v>
      </c>
      <c r="D18" s="460">
        <v>30000</v>
      </c>
      <c r="E18" s="451" t="s">
        <v>22</v>
      </c>
      <c r="F18" s="457" t="s">
        <v>21</v>
      </c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</row>
    <row r="19" spans="1:18" ht="18" customHeight="1">
      <c r="A19" s="107"/>
      <c r="B19" s="450" t="s">
        <v>449</v>
      </c>
      <c r="C19" s="453" t="s">
        <v>453</v>
      </c>
      <c r="D19" s="460"/>
      <c r="E19" s="451"/>
      <c r="F19" s="457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</row>
    <row r="20" spans="1:18" ht="18" customHeight="1">
      <c r="A20" s="107"/>
      <c r="B20" s="451" t="s">
        <v>450</v>
      </c>
      <c r="C20" s="453" t="s">
        <v>454</v>
      </c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</row>
    <row r="21" spans="1:18" ht="18" customHeight="1">
      <c r="A21" s="107"/>
      <c r="B21" s="451" t="s">
        <v>451</v>
      </c>
      <c r="C21" s="453" t="s">
        <v>455</v>
      </c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</row>
    <row r="22" spans="1:18" ht="18" customHeight="1">
      <c r="A22" s="107"/>
      <c r="B22" s="451" t="s">
        <v>452</v>
      </c>
      <c r="C22" s="453" t="s">
        <v>456</v>
      </c>
      <c r="D22" s="460"/>
      <c r="E22" s="451"/>
      <c r="F22" s="457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</row>
    <row r="23" spans="1:18" ht="18" customHeight="1">
      <c r="A23" s="107"/>
      <c r="B23" s="58"/>
      <c r="C23" s="451" t="s">
        <v>457</v>
      </c>
      <c r="D23" s="460"/>
      <c r="E23" s="451"/>
      <c r="F23" s="457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</row>
    <row r="24" spans="1:18" ht="18" customHeight="1">
      <c r="A24" s="107"/>
      <c r="B24" s="108"/>
      <c r="C24" s="454" t="s">
        <v>458</v>
      </c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</row>
    <row r="25" spans="1:18" ht="18" customHeight="1">
      <c r="A25" s="107"/>
      <c r="B25" s="108"/>
      <c r="C25" s="454" t="s">
        <v>460</v>
      </c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</row>
    <row r="26" spans="1:18" ht="18" customHeight="1">
      <c r="A26" s="107"/>
      <c r="B26" s="108"/>
      <c r="C26" s="454" t="s">
        <v>461</v>
      </c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</row>
    <row r="27" spans="1:18" ht="18" customHeight="1">
      <c r="A27" s="296"/>
      <c r="B27" s="297"/>
      <c r="C27" s="455" t="s">
        <v>459</v>
      </c>
      <c r="D27" s="461"/>
      <c r="E27" s="462"/>
      <c r="F27" s="332"/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</row>
    <row r="28" spans="1:18" ht="18" customHeight="1" thickBot="1">
      <c r="A28" s="464" t="s">
        <v>36</v>
      </c>
      <c r="B28" s="465" t="s">
        <v>164</v>
      </c>
      <c r="C28" s="466"/>
      <c r="D28" s="467">
        <f>SUM(D13+D18)</f>
        <v>50000</v>
      </c>
      <c r="E28" s="468"/>
      <c r="F28" s="469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</row>
    <row r="29" spans="1:18" ht="22.5" thickTop="1">
      <c r="A29" s="73"/>
      <c r="B29" s="74"/>
      <c r="C29" s="61"/>
      <c r="D29" s="126"/>
      <c r="E29" s="61"/>
      <c r="F29" s="73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285"/>
      <c r="R29" s="285"/>
    </row>
    <row r="30" spans="1:18" ht="21.75">
      <c r="A30" s="73"/>
      <c r="B30" s="74"/>
      <c r="C30" s="61"/>
      <c r="D30" s="126"/>
      <c r="E30" s="61"/>
      <c r="F30" s="73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285"/>
      <c r="R30" s="285"/>
    </row>
  </sheetData>
  <sheetProtection/>
  <mergeCells count="8">
    <mergeCell ref="N3:R3"/>
    <mergeCell ref="A6:R6"/>
    <mergeCell ref="A4:R4"/>
    <mergeCell ref="A5:R5"/>
    <mergeCell ref="A9:A10"/>
    <mergeCell ref="B9:B10"/>
    <mergeCell ref="G9:I9"/>
    <mergeCell ref="J9:R9"/>
  </mergeCells>
  <printOptions/>
  <pageMargins left="0.16" right="0.17" top="0.43" bottom="0.42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T71"/>
  <sheetViews>
    <sheetView zoomScalePageLayoutView="0" workbookViewId="0" topLeftCell="A1">
      <selection activeCell="U74" sqref="U74"/>
    </sheetView>
  </sheetViews>
  <sheetFormatPr defaultColWidth="9.140625" defaultRowHeight="12.75"/>
  <cols>
    <col min="1" max="1" width="4.421875" style="0" customWidth="1"/>
    <col min="2" max="2" width="32.8515625" style="0" customWidth="1"/>
    <col min="3" max="3" width="27.7109375" style="0" customWidth="1"/>
    <col min="4" max="4" width="10.8515625" style="0" customWidth="1"/>
    <col min="5" max="5" width="14.421875" style="0" customWidth="1"/>
    <col min="6" max="6" width="10.8515625" style="0" customWidth="1"/>
    <col min="7" max="18" width="3.8515625" style="0" customWidth="1"/>
  </cols>
  <sheetData>
    <row r="1" ht="23.25" customHeight="1"/>
    <row r="2" ht="23.25" customHeight="1"/>
    <row r="3" ht="23.25" customHeight="1"/>
    <row r="4" spans="1:18" ht="26.2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529" t="s">
        <v>137</v>
      </c>
      <c r="O4" s="529"/>
      <c r="P4" s="529"/>
      <c r="Q4" s="529"/>
      <c r="R4" s="529"/>
    </row>
    <row r="5" spans="1:18" ht="23.25">
      <c r="A5" s="515" t="s">
        <v>136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</row>
    <row r="6" spans="1:18" ht="23.25">
      <c r="A6" s="515" t="s">
        <v>261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</row>
    <row r="7" spans="1:18" ht="23.25">
      <c r="A7" s="515" t="s">
        <v>69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</row>
    <row r="8" spans="1:18" ht="12" customHeight="1">
      <c r="A8" s="2"/>
      <c r="B8" s="2"/>
      <c r="C8" s="2"/>
      <c r="D8" s="2"/>
      <c r="E8" s="15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3.25">
      <c r="A9" s="2" t="s">
        <v>23</v>
      </c>
      <c r="B9" s="2"/>
      <c r="C9" s="2"/>
      <c r="D9" s="2"/>
      <c r="E9" s="15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>
      <c r="A10" s="155" t="s">
        <v>59</v>
      </c>
      <c r="B10" s="2" t="s">
        <v>85</v>
      </c>
      <c r="C10" s="2"/>
      <c r="D10" s="2"/>
      <c r="E10" s="15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>
      <c r="A11" s="506" t="s">
        <v>17</v>
      </c>
      <c r="B11" s="508" t="s">
        <v>138</v>
      </c>
      <c r="C11" s="7" t="s">
        <v>139</v>
      </c>
      <c r="D11" s="161" t="s">
        <v>2</v>
      </c>
      <c r="E11" s="3" t="s">
        <v>18</v>
      </c>
      <c r="F11" s="7" t="s">
        <v>11</v>
      </c>
      <c r="G11" s="510" t="s">
        <v>280</v>
      </c>
      <c r="H11" s="511"/>
      <c r="I11" s="512"/>
      <c r="J11" s="510" t="s">
        <v>281</v>
      </c>
      <c r="K11" s="511"/>
      <c r="L11" s="511"/>
      <c r="M11" s="511"/>
      <c r="N11" s="511"/>
      <c r="O11" s="511"/>
      <c r="P11" s="511"/>
      <c r="Q11" s="511"/>
      <c r="R11" s="512"/>
    </row>
    <row r="12" spans="1:18" ht="24">
      <c r="A12" s="507"/>
      <c r="B12" s="509"/>
      <c r="C12" s="8" t="s">
        <v>140</v>
      </c>
      <c r="D12" s="162" t="s">
        <v>141</v>
      </c>
      <c r="E12" s="4" t="s">
        <v>3</v>
      </c>
      <c r="F12" s="121" t="s">
        <v>135</v>
      </c>
      <c r="G12" s="9" t="s">
        <v>4</v>
      </c>
      <c r="H12" s="9" t="s">
        <v>5</v>
      </c>
      <c r="I12" s="9" t="s">
        <v>6</v>
      </c>
      <c r="J12" s="9" t="s">
        <v>7</v>
      </c>
      <c r="K12" s="9" t="s">
        <v>8</v>
      </c>
      <c r="L12" s="9" t="s">
        <v>9</v>
      </c>
      <c r="M12" s="9" t="s">
        <v>10</v>
      </c>
      <c r="N12" s="9" t="s">
        <v>12</v>
      </c>
      <c r="O12" s="9" t="s">
        <v>13</v>
      </c>
      <c r="P12" s="9" t="s">
        <v>15</v>
      </c>
      <c r="Q12" s="9" t="s">
        <v>14</v>
      </c>
      <c r="R12" s="9" t="s">
        <v>42</v>
      </c>
    </row>
    <row r="13" spans="1:18" ht="23.25" customHeight="1">
      <c r="A13" s="135">
        <v>1</v>
      </c>
      <c r="B13" s="58" t="s">
        <v>82</v>
      </c>
      <c r="C13" s="58" t="s">
        <v>464</v>
      </c>
      <c r="D13" s="127">
        <v>300000</v>
      </c>
      <c r="E13" s="58" t="s">
        <v>84</v>
      </c>
      <c r="F13" s="107" t="s">
        <v>21</v>
      </c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18" ht="23.25" customHeight="1">
      <c r="A14" s="177"/>
      <c r="B14" s="93" t="s">
        <v>83</v>
      </c>
      <c r="C14" s="58" t="s">
        <v>465</v>
      </c>
      <c r="D14" s="158"/>
      <c r="E14" s="99"/>
      <c r="F14" s="139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ht="23.25" customHeight="1">
      <c r="A15" s="139"/>
      <c r="B15" s="58" t="s">
        <v>462</v>
      </c>
      <c r="C15" s="58" t="s">
        <v>466</v>
      </c>
      <c r="D15" s="138"/>
      <c r="E15" s="99"/>
      <c r="F15" s="139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</row>
    <row r="16" spans="1:18" ht="23.25" customHeight="1">
      <c r="A16" s="139"/>
      <c r="B16" s="58" t="s">
        <v>463</v>
      </c>
      <c r="C16" s="58" t="s">
        <v>651</v>
      </c>
      <c r="D16" s="178"/>
      <c r="E16" s="99"/>
      <c r="F16" s="179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1:18" ht="23.25" customHeight="1">
      <c r="A17" s="136"/>
      <c r="B17" s="180"/>
      <c r="C17" s="145" t="s">
        <v>652</v>
      </c>
      <c r="D17" s="181"/>
      <c r="E17" s="99"/>
      <c r="F17" s="179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</row>
    <row r="18" spans="1:18" ht="23.25" customHeight="1">
      <c r="A18" s="114"/>
      <c r="B18" s="180"/>
      <c r="C18" s="147" t="s">
        <v>653</v>
      </c>
      <c r="D18" s="163"/>
      <c r="E18" s="99"/>
      <c r="F18" s="139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</row>
    <row r="19" spans="1:18" ht="23.25" customHeight="1">
      <c r="A19" s="142"/>
      <c r="B19" s="147"/>
      <c r="C19" s="149" t="s">
        <v>654</v>
      </c>
      <c r="D19" s="114"/>
      <c r="E19" s="133"/>
      <c r="F19" s="107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23.25" customHeight="1">
      <c r="A20" s="107"/>
      <c r="B20" s="58"/>
      <c r="C20" s="147" t="s">
        <v>655</v>
      </c>
      <c r="D20" s="114"/>
      <c r="E20" s="133"/>
      <c r="F20" s="107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23.25" customHeight="1">
      <c r="A21" s="118"/>
      <c r="B21" s="59"/>
      <c r="C21" s="59" t="s">
        <v>467</v>
      </c>
      <c r="D21" s="270"/>
      <c r="E21" s="222"/>
      <c r="F21" s="321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</row>
    <row r="22" spans="1:18" ht="23.25" customHeight="1">
      <c r="A22" s="73"/>
      <c r="B22" s="371"/>
      <c r="C22" s="176"/>
      <c r="D22" s="372"/>
      <c r="E22" s="103"/>
      <c r="F22" s="159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23.25" customHeight="1">
      <c r="A23" s="148"/>
      <c r="B23" s="371"/>
      <c r="C23" s="149"/>
      <c r="D23" s="163"/>
      <c r="E23" s="103"/>
      <c r="F23" s="159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</row>
    <row r="24" spans="1:18" ht="23.25" customHeight="1">
      <c r="A24" s="73"/>
      <c r="B24" s="149"/>
      <c r="C24" s="149"/>
      <c r="D24" s="148"/>
      <c r="E24" s="129"/>
      <c r="F24" s="73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18" ht="23.25" customHeight="1">
      <c r="A25" s="73"/>
      <c r="B25" s="61"/>
      <c r="C25" s="149"/>
      <c r="D25" s="148"/>
      <c r="E25" s="129"/>
      <c r="F25" s="73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ht="21" customHeight="1">
      <c r="A26" s="213"/>
      <c r="B26" s="214"/>
      <c r="C26" s="117"/>
      <c r="D26" s="215"/>
      <c r="E26" s="74"/>
      <c r="F26" s="73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540">
        <v>15</v>
      </c>
      <c r="R26" s="540"/>
    </row>
    <row r="27" spans="1:18" ht="21" customHeight="1">
      <c r="A27" s="213"/>
      <c r="B27" s="214"/>
      <c r="C27" s="117"/>
      <c r="D27" s="215"/>
      <c r="E27" s="74"/>
      <c r="F27" s="73"/>
      <c r="G27" s="28"/>
      <c r="H27" s="28"/>
      <c r="I27" s="28"/>
      <c r="J27" s="28"/>
      <c r="K27" s="28"/>
      <c r="L27" s="28"/>
      <c r="M27" s="28"/>
      <c r="N27" s="529" t="s">
        <v>137</v>
      </c>
      <c r="O27" s="529"/>
      <c r="P27" s="529"/>
      <c r="Q27" s="529"/>
      <c r="R27" s="529"/>
    </row>
    <row r="28" spans="1:18" ht="21" customHeight="1">
      <c r="A28" s="213"/>
      <c r="B28" s="214"/>
      <c r="C28" s="117"/>
      <c r="D28" s="215"/>
      <c r="E28" s="74"/>
      <c r="F28" s="73"/>
      <c r="G28" s="28"/>
      <c r="H28" s="28"/>
      <c r="I28" s="28"/>
      <c r="J28" s="28"/>
      <c r="K28" s="28"/>
      <c r="L28" s="28"/>
      <c r="M28" s="28"/>
      <c r="N28" s="77"/>
      <c r="O28" s="77"/>
      <c r="P28" s="77"/>
      <c r="Q28" s="77"/>
      <c r="R28" s="77"/>
    </row>
    <row r="29" spans="1:18" ht="23.25" customHeight="1">
      <c r="A29" s="506" t="s">
        <v>17</v>
      </c>
      <c r="B29" s="508" t="s">
        <v>138</v>
      </c>
      <c r="C29" s="7" t="s">
        <v>139</v>
      </c>
      <c r="D29" s="220" t="s">
        <v>2</v>
      </c>
      <c r="E29" s="3" t="s">
        <v>18</v>
      </c>
      <c r="F29" s="7" t="s">
        <v>11</v>
      </c>
      <c r="G29" s="510" t="s">
        <v>280</v>
      </c>
      <c r="H29" s="511"/>
      <c r="I29" s="512"/>
      <c r="J29" s="510" t="s">
        <v>281</v>
      </c>
      <c r="K29" s="511"/>
      <c r="L29" s="511"/>
      <c r="M29" s="511"/>
      <c r="N29" s="511"/>
      <c r="O29" s="511"/>
      <c r="P29" s="511"/>
      <c r="Q29" s="511"/>
      <c r="R29" s="512"/>
    </row>
    <row r="30" spans="1:18" ht="23.25" customHeight="1">
      <c r="A30" s="507"/>
      <c r="B30" s="509"/>
      <c r="C30" s="8" t="s">
        <v>140</v>
      </c>
      <c r="D30" s="221" t="s">
        <v>141</v>
      </c>
      <c r="E30" s="4" t="s">
        <v>3</v>
      </c>
      <c r="F30" s="121" t="s">
        <v>135</v>
      </c>
      <c r="G30" s="9" t="s">
        <v>4</v>
      </c>
      <c r="H30" s="9" t="s">
        <v>5</v>
      </c>
      <c r="I30" s="9" t="s">
        <v>6</v>
      </c>
      <c r="J30" s="9" t="s">
        <v>7</v>
      </c>
      <c r="K30" s="9" t="s">
        <v>8</v>
      </c>
      <c r="L30" s="9" t="s">
        <v>9</v>
      </c>
      <c r="M30" s="9" t="s">
        <v>10</v>
      </c>
      <c r="N30" s="9" t="s">
        <v>12</v>
      </c>
      <c r="O30" s="9" t="s">
        <v>13</v>
      </c>
      <c r="P30" s="9" t="s">
        <v>15</v>
      </c>
      <c r="Q30" s="9" t="s">
        <v>14</v>
      </c>
      <c r="R30" s="9" t="s">
        <v>42</v>
      </c>
    </row>
    <row r="31" spans="1:18" ht="23.25" customHeight="1">
      <c r="A31" s="114">
        <v>3</v>
      </c>
      <c r="B31" s="74" t="s">
        <v>468</v>
      </c>
      <c r="C31" s="58" t="s">
        <v>221</v>
      </c>
      <c r="D31" s="131">
        <v>10000</v>
      </c>
      <c r="E31" s="58" t="s">
        <v>90</v>
      </c>
      <c r="F31" s="107" t="s">
        <v>21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1:18" ht="23.25" customHeight="1">
      <c r="A32" s="224"/>
      <c r="B32" s="93" t="s">
        <v>218</v>
      </c>
      <c r="C32" s="58" t="s">
        <v>222</v>
      </c>
      <c r="D32" s="130"/>
      <c r="E32" s="58" t="s">
        <v>20</v>
      </c>
      <c r="F32" s="10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1:18" ht="23.25" customHeight="1">
      <c r="A33" s="224"/>
      <c r="B33" s="58" t="s">
        <v>469</v>
      </c>
      <c r="C33" s="58" t="s">
        <v>223</v>
      </c>
      <c r="D33" s="131"/>
      <c r="E33" s="58"/>
      <c r="F33" s="10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ht="23.25" customHeight="1">
      <c r="A34" s="284"/>
      <c r="B34" s="184" t="s">
        <v>470</v>
      </c>
      <c r="C34" s="59" t="s">
        <v>224</v>
      </c>
      <c r="D34" s="198"/>
      <c r="E34" s="59"/>
      <c r="F34" s="118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</row>
    <row r="35" spans="1:18" ht="23.25" customHeight="1">
      <c r="A35" s="114">
        <v>4</v>
      </c>
      <c r="B35" s="93" t="s">
        <v>471</v>
      </c>
      <c r="C35" s="58" t="s">
        <v>464</v>
      </c>
      <c r="D35" s="127">
        <v>50000</v>
      </c>
      <c r="E35" s="58" t="s">
        <v>90</v>
      </c>
      <c r="F35" s="107" t="s">
        <v>21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1:18" ht="23.25" customHeight="1">
      <c r="A36" s="114"/>
      <c r="B36" s="58" t="s">
        <v>472</v>
      </c>
      <c r="C36" s="93" t="s">
        <v>475</v>
      </c>
      <c r="D36" s="130"/>
      <c r="E36" s="58" t="s">
        <v>20</v>
      </c>
      <c r="F36" s="107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</row>
    <row r="37" spans="1:18" ht="23.25" customHeight="1">
      <c r="A37" s="107"/>
      <c r="B37" s="93" t="s">
        <v>473</v>
      </c>
      <c r="C37" s="58" t="s">
        <v>476</v>
      </c>
      <c r="D37" s="127"/>
      <c r="E37" s="58"/>
      <c r="F37" s="107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23.25" customHeight="1">
      <c r="A38" s="107"/>
      <c r="B38" s="58" t="s">
        <v>474</v>
      </c>
      <c r="C38" s="58" t="s">
        <v>483</v>
      </c>
      <c r="D38" s="143"/>
      <c r="E38" s="133"/>
      <c r="F38" s="119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23.25" customHeight="1">
      <c r="A39" s="107"/>
      <c r="B39" s="108" t="s">
        <v>470</v>
      </c>
      <c r="C39" s="93" t="s">
        <v>484</v>
      </c>
      <c r="D39" s="143"/>
      <c r="E39" s="133"/>
      <c r="F39" s="119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</row>
    <row r="40" spans="1:18" ht="23.25" customHeight="1">
      <c r="A40" s="107"/>
      <c r="B40" s="108"/>
      <c r="C40" s="58" t="s">
        <v>171</v>
      </c>
      <c r="D40" s="146"/>
      <c r="E40" s="58"/>
      <c r="F40" s="119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23.25" customHeight="1">
      <c r="A41" s="134"/>
      <c r="B41" s="134"/>
      <c r="C41" s="145" t="s">
        <v>172</v>
      </c>
      <c r="D41" s="114"/>
      <c r="E41" s="133"/>
      <c r="F41" s="107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23.25" customHeight="1">
      <c r="A42" s="114"/>
      <c r="B42" s="58"/>
      <c r="C42" s="93" t="s">
        <v>477</v>
      </c>
      <c r="D42" s="114"/>
      <c r="E42" s="133"/>
      <c r="F42" s="107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</row>
    <row r="43" spans="1:20" ht="23.25" customHeight="1">
      <c r="A43" s="134"/>
      <c r="B43" s="134"/>
      <c r="C43" s="149" t="s">
        <v>478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T43" s="61"/>
    </row>
    <row r="44" spans="1:20" ht="23.25" customHeight="1">
      <c r="A44" s="134"/>
      <c r="B44" s="134"/>
      <c r="C44" s="93" t="s">
        <v>479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T44" s="61"/>
    </row>
    <row r="45" spans="1:20" ht="23.25" customHeight="1">
      <c r="A45" s="134"/>
      <c r="B45" s="134"/>
      <c r="C45" s="93" t="s">
        <v>480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T45" s="61"/>
    </row>
    <row r="46" spans="1:20" ht="23.25" customHeight="1">
      <c r="A46" s="134"/>
      <c r="B46" s="134"/>
      <c r="C46" s="147" t="s">
        <v>481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T46" s="61"/>
    </row>
    <row r="47" spans="1:20" ht="23.25" customHeight="1">
      <c r="A47" s="107"/>
      <c r="B47" s="58"/>
      <c r="C47" s="58" t="s">
        <v>482</v>
      </c>
      <c r="D47" s="131"/>
      <c r="E47" s="58"/>
      <c r="F47" s="10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T47" s="61"/>
    </row>
    <row r="48" spans="1:20" ht="21" customHeight="1">
      <c r="A48" s="228"/>
      <c r="B48" s="291"/>
      <c r="C48" s="60"/>
      <c r="D48" s="294"/>
      <c r="E48" s="60"/>
      <c r="F48" s="228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T48" s="176"/>
    </row>
    <row r="49" spans="1:20" ht="21" customHeight="1">
      <c r="A49" s="73"/>
      <c r="B49" s="199"/>
      <c r="C49" s="61"/>
      <c r="D49" s="150"/>
      <c r="E49" s="61"/>
      <c r="F49" s="73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T49" s="149"/>
    </row>
    <row r="50" spans="1:20" ht="21" customHeight="1">
      <c r="A50" s="73"/>
      <c r="B50" s="199"/>
      <c r="C50" s="61"/>
      <c r="D50" s="150"/>
      <c r="E50" s="61"/>
      <c r="F50" s="73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T50" s="149"/>
    </row>
    <row r="51" spans="1:20" ht="21" customHeight="1">
      <c r="A51" s="73"/>
      <c r="B51" s="199"/>
      <c r="C51" s="61"/>
      <c r="D51" s="150"/>
      <c r="E51" s="61"/>
      <c r="F51" s="73"/>
      <c r="G51" s="74"/>
      <c r="H51" s="74"/>
      <c r="I51" s="74"/>
      <c r="J51" s="74"/>
      <c r="K51" s="74"/>
      <c r="L51" s="74"/>
      <c r="M51" s="74"/>
      <c r="N51" s="529" t="s">
        <v>137</v>
      </c>
      <c r="O51" s="529"/>
      <c r="P51" s="529"/>
      <c r="Q51" s="529"/>
      <c r="R51" s="529"/>
      <c r="T51" s="149"/>
    </row>
    <row r="52" spans="1:20" ht="21" customHeight="1">
      <c r="A52" s="73"/>
      <c r="B52" s="110"/>
      <c r="C52" s="61"/>
      <c r="D52" s="150"/>
      <c r="E52" s="61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T52" s="149"/>
    </row>
    <row r="53" spans="1:18" ht="21.75" customHeight="1">
      <c r="A53" s="506" t="s">
        <v>17</v>
      </c>
      <c r="B53" s="508" t="s">
        <v>138</v>
      </c>
      <c r="C53" s="7" t="s">
        <v>139</v>
      </c>
      <c r="D53" s="220" t="s">
        <v>2</v>
      </c>
      <c r="E53" s="3" t="s">
        <v>18</v>
      </c>
      <c r="F53" s="7" t="s">
        <v>11</v>
      </c>
      <c r="G53" s="510" t="s">
        <v>280</v>
      </c>
      <c r="H53" s="511"/>
      <c r="I53" s="512"/>
      <c r="J53" s="510" t="s">
        <v>281</v>
      </c>
      <c r="K53" s="511"/>
      <c r="L53" s="511"/>
      <c r="M53" s="511"/>
      <c r="N53" s="511"/>
      <c r="O53" s="511"/>
      <c r="P53" s="511"/>
      <c r="Q53" s="511"/>
      <c r="R53" s="512"/>
    </row>
    <row r="54" spans="1:18" ht="21.75" customHeight="1">
      <c r="A54" s="507"/>
      <c r="B54" s="509"/>
      <c r="C54" s="8" t="s">
        <v>140</v>
      </c>
      <c r="D54" s="221" t="s">
        <v>141</v>
      </c>
      <c r="E54" s="4" t="s">
        <v>3</v>
      </c>
      <c r="F54" s="121" t="s">
        <v>135</v>
      </c>
      <c r="G54" s="9" t="s">
        <v>4</v>
      </c>
      <c r="H54" s="9" t="s">
        <v>5</v>
      </c>
      <c r="I54" s="9" t="s">
        <v>6</v>
      </c>
      <c r="J54" s="9" t="s">
        <v>7</v>
      </c>
      <c r="K54" s="9" t="s">
        <v>8</v>
      </c>
      <c r="L54" s="9" t="s">
        <v>9</v>
      </c>
      <c r="M54" s="9" t="s">
        <v>10</v>
      </c>
      <c r="N54" s="9" t="s">
        <v>12</v>
      </c>
      <c r="O54" s="9" t="s">
        <v>13</v>
      </c>
      <c r="P54" s="9" t="s">
        <v>15</v>
      </c>
      <c r="Q54" s="9" t="s">
        <v>14</v>
      </c>
      <c r="R54" s="9" t="s">
        <v>42</v>
      </c>
    </row>
    <row r="55" spans="1:18" ht="21.75" customHeight="1">
      <c r="A55" s="114">
        <v>5</v>
      </c>
      <c r="B55" s="74" t="s">
        <v>485</v>
      </c>
      <c r="C55" s="58" t="s">
        <v>208</v>
      </c>
      <c r="D55" s="131">
        <v>400000</v>
      </c>
      <c r="E55" s="58" t="s">
        <v>90</v>
      </c>
      <c r="F55" s="107" t="s">
        <v>21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1:18" ht="21.75" customHeight="1">
      <c r="A56" s="114"/>
      <c r="B56" s="58" t="s">
        <v>486</v>
      </c>
      <c r="C56" s="58" t="s">
        <v>225</v>
      </c>
      <c r="D56" s="130"/>
      <c r="E56" s="58" t="s">
        <v>20</v>
      </c>
      <c r="F56" s="10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1:18" ht="21.75" customHeight="1">
      <c r="A57" s="107"/>
      <c r="B57" s="108" t="s">
        <v>487</v>
      </c>
      <c r="C57" s="58" t="s">
        <v>489</v>
      </c>
      <c r="D57" s="131"/>
      <c r="E57" s="58"/>
      <c r="F57" s="10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1:18" ht="21.75" customHeight="1">
      <c r="A58" s="107"/>
      <c r="C58" s="58" t="s">
        <v>490</v>
      </c>
      <c r="D58" s="131"/>
      <c r="E58" s="58"/>
      <c r="F58" s="10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1:18" ht="21.75" customHeight="1">
      <c r="A59" s="107"/>
      <c r="C59" s="58" t="s">
        <v>491</v>
      </c>
      <c r="D59" s="131"/>
      <c r="E59" s="58"/>
      <c r="F59" s="10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1:18" ht="21.75" customHeight="1">
      <c r="A60" s="107"/>
      <c r="B60" s="108"/>
      <c r="C60" s="58" t="s">
        <v>492</v>
      </c>
      <c r="D60" s="131"/>
      <c r="E60" s="58"/>
      <c r="F60" s="10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1:18" ht="21.75" customHeight="1">
      <c r="A61" s="107"/>
      <c r="B61" s="108"/>
      <c r="C61" s="58" t="s">
        <v>493</v>
      </c>
      <c r="D61" s="131"/>
      <c r="E61" s="58"/>
      <c r="F61" s="10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1:18" ht="21.75" customHeight="1">
      <c r="A62" s="107"/>
      <c r="B62" s="108"/>
      <c r="C62" s="58" t="s">
        <v>494</v>
      </c>
      <c r="D62" s="131"/>
      <c r="E62" s="58"/>
      <c r="F62" s="10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1:18" ht="21.75" customHeight="1" thickBot="1">
      <c r="A63" s="191" t="s">
        <v>36</v>
      </c>
      <c r="B63" s="196" t="s">
        <v>488</v>
      </c>
      <c r="C63" s="192"/>
      <c r="D63" s="197">
        <f>SUM(D13+D18+D31+D35+D55)</f>
        <v>760000</v>
      </c>
      <c r="E63" s="193"/>
      <c r="F63" s="194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</row>
    <row r="64" spans="1:18" ht="21.75" customHeight="1" thickTop="1">
      <c r="A64" s="213"/>
      <c r="B64" s="214"/>
      <c r="C64" s="117"/>
      <c r="D64" s="215"/>
      <c r="E64" s="74"/>
      <c r="F64" s="73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21.75" customHeight="1">
      <c r="A65" s="213"/>
      <c r="B65" s="214"/>
      <c r="C65" s="117"/>
      <c r="D65" s="215"/>
      <c r="E65" s="74"/>
      <c r="F65" s="73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 ht="21.75" customHeight="1">
      <c r="A66" s="213"/>
      <c r="B66" s="214"/>
      <c r="C66" s="117"/>
      <c r="D66" s="215"/>
      <c r="E66" s="74"/>
      <c r="F66" s="73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ht="21.75" customHeight="1"/>
    <row r="71" spans="17:18" ht="12.75">
      <c r="Q71" s="540">
        <v>15</v>
      </c>
      <c r="R71" s="540"/>
    </row>
  </sheetData>
  <sheetProtection/>
  <mergeCells count="20">
    <mergeCell ref="N51:R51"/>
    <mergeCell ref="A53:A54"/>
    <mergeCell ref="B53:B54"/>
    <mergeCell ref="G53:I53"/>
    <mergeCell ref="J53:R53"/>
    <mergeCell ref="Q71:R71"/>
    <mergeCell ref="N4:R4"/>
    <mergeCell ref="A7:R7"/>
    <mergeCell ref="A5:R5"/>
    <mergeCell ref="A6:R6"/>
    <mergeCell ref="A11:A12"/>
    <mergeCell ref="B11:B12"/>
    <mergeCell ref="G11:I11"/>
    <mergeCell ref="J11:R11"/>
    <mergeCell ref="A29:A30"/>
    <mergeCell ref="B29:B30"/>
    <mergeCell ref="G29:I29"/>
    <mergeCell ref="J29:R29"/>
    <mergeCell ref="Q26:R26"/>
    <mergeCell ref="N27:R27"/>
  </mergeCells>
  <printOptions/>
  <pageMargins left="0.18" right="0.17" top="0.46" bottom="0.41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R26"/>
  <sheetViews>
    <sheetView zoomScalePageLayoutView="0" workbookViewId="0" topLeftCell="A1">
      <selection activeCell="V23" sqref="V23"/>
    </sheetView>
  </sheetViews>
  <sheetFormatPr defaultColWidth="9.140625" defaultRowHeight="12.75"/>
  <cols>
    <col min="1" max="1" width="4.140625" style="0" customWidth="1"/>
    <col min="2" max="2" width="33.421875" style="0" customWidth="1"/>
    <col min="3" max="3" width="26.28125" style="0" customWidth="1"/>
    <col min="4" max="4" width="10.421875" style="0" customWidth="1"/>
    <col min="5" max="5" width="14.7109375" style="0" customWidth="1"/>
    <col min="6" max="6" width="10.8515625" style="0" customWidth="1"/>
    <col min="7" max="18" width="3.8515625" style="0" customWidth="1"/>
  </cols>
  <sheetData>
    <row r="1" ht="23.25" customHeight="1"/>
    <row r="2" ht="23.25" customHeight="1"/>
    <row r="3" ht="23.25" customHeight="1"/>
    <row r="4" spans="1:18" ht="26.2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541" t="s">
        <v>137</v>
      </c>
      <c r="O4" s="541"/>
      <c r="P4" s="541"/>
      <c r="Q4" s="541"/>
      <c r="R4" s="541"/>
    </row>
    <row r="5" spans="1:18" ht="23.25">
      <c r="A5" s="515" t="s">
        <v>136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</row>
    <row r="6" spans="1:18" ht="23.25">
      <c r="A6" s="515" t="s">
        <v>261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</row>
    <row r="7" spans="1:18" ht="23.25">
      <c r="A7" s="515" t="s">
        <v>69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</row>
    <row r="8" spans="1:18" ht="9" customHeight="1">
      <c r="A8" s="2"/>
      <c r="B8" s="2"/>
      <c r="C8" s="2"/>
      <c r="D8" s="2"/>
      <c r="E8" s="15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3.25">
      <c r="A9" s="2" t="s">
        <v>23</v>
      </c>
      <c r="B9" s="2"/>
      <c r="C9" s="2"/>
      <c r="D9" s="2"/>
      <c r="E9" s="15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>
      <c r="A10" s="155" t="s">
        <v>59</v>
      </c>
      <c r="B10" s="2" t="s">
        <v>72</v>
      </c>
      <c r="C10" s="2"/>
      <c r="D10" s="2"/>
      <c r="E10" s="15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9" customHeight="1">
      <c r="A11" s="100"/>
      <c r="B11" s="100"/>
      <c r="C11" s="100"/>
      <c r="D11" s="100"/>
      <c r="E11" s="12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23.25">
      <c r="A12" s="506" t="s">
        <v>17</v>
      </c>
      <c r="B12" s="508" t="s">
        <v>138</v>
      </c>
      <c r="C12" s="7" t="s">
        <v>139</v>
      </c>
      <c r="D12" s="161" t="s">
        <v>2</v>
      </c>
      <c r="E12" s="3" t="s">
        <v>18</v>
      </c>
      <c r="F12" s="7" t="s">
        <v>11</v>
      </c>
      <c r="G12" s="510" t="s">
        <v>280</v>
      </c>
      <c r="H12" s="511"/>
      <c r="I12" s="512"/>
      <c r="J12" s="510" t="s">
        <v>281</v>
      </c>
      <c r="K12" s="511"/>
      <c r="L12" s="511"/>
      <c r="M12" s="511"/>
      <c r="N12" s="511"/>
      <c r="O12" s="511"/>
      <c r="P12" s="511"/>
      <c r="Q12" s="511"/>
      <c r="R12" s="512"/>
    </row>
    <row r="13" spans="1:18" ht="24">
      <c r="A13" s="507"/>
      <c r="B13" s="509"/>
      <c r="C13" s="8" t="s">
        <v>140</v>
      </c>
      <c r="D13" s="162" t="s">
        <v>141</v>
      </c>
      <c r="E13" s="4" t="s">
        <v>3</v>
      </c>
      <c r="F13" s="121" t="s">
        <v>135</v>
      </c>
      <c r="G13" s="9" t="s">
        <v>4</v>
      </c>
      <c r="H13" s="9" t="s">
        <v>5</v>
      </c>
      <c r="I13" s="9" t="s">
        <v>6</v>
      </c>
      <c r="J13" s="9" t="s">
        <v>7</v>
      </c>
      <c r="K13" s="9" t="s">
        <v>8</v>
      </c>
      <c r="L13" s="9" t="s">
        <v>9</v>
      </c>
      <c r="M13" s="9" t="s">
        <v>10</v>
      </c>
      <c r="N13" s="9" t="s">
        <v>12</v>
      </c>
      <c r="O13" s="9" t="s">
        <v>13</v>
      </c>
      <c r="P13" s="9" t="s">
        <v>15</v>
      </c>
      <c r="Q13" s="9" t="s">
        <v>14</v>
      </c>
      <c r="R13" s="9" t="s">
        <v>42</v>
      </c>
    </row>
    <row r="14" spans="1:18" ht="21" customHeight="1">
      <c r="A14" s="114">
        <v>1</v>
      </c>
      <c r="B14" s="58" t="s">
        <v>123</v>
      </c>
      <c r="C14" s="58" t="s">
        <v>165</v>
      </c>
      <c r="D14" s="127">
        <v>150000</v>
      </c>
      <c r="E14" s="58" t="s">
        <v>22</v>
      </c>
      <c r="F14" s="91" t="s">
        <v>49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ht="21" customHeight="1">
      <c r="A15" s="142"/>
      <c r="B15" s="58" t="s">
        <v>495</v>
      </c>
      <c r="C15" s="58" t="s">
        <v>497</v>
      </c>
      <c r="D15" s="130"/>
      <c r="E15" s="58"/>
      <c r="F15" s="107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8" ht="21" customHeight="1">
      <c r="A16" s="107"/>
      <c r="B16" s="108" t="s">
        <v>496</v>
      </c>
      <c r="C16" s="93" t="s">
        <v>498</v>
      </c>
      <c r="D16" s="127"/>
      <c r="E16" s="58"/>
      <c r="F16" s="107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21" customHeight="1">
      <c r="A17" s="107"/>
      <c r="B17" s="110"/>
      <c r="C17" s="58" t="s">
        <v>499</v>
      </c>
      <c r="D17" s="143"/>
      <c r="E17" s="58"/>
      <c r="F17" s="119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 ht="21" customHeight="1">
      <c r="A18" s="107"/>
      <c r="B18" s="110"/>
      <c r="C18" s="58" t="s">
        <v>500</v>
      </c>
      <c r="D18" s="143"/>
      <c r="E18" s="58"/>
      <c r="F18" s="119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9" customHeight="1">
      <c r="A19" s="107"/>
      <c r="C19" s="58"/>
      <c r="D19" s="143"/>
      <c r="E19" s="133"/>
      <c r="F19" s="119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21" customHeight="1">
      <c r="A20" s="114">
        <v>2</v>
      </c>
      <c r="B20" s="58" t="s">
        <v>124</v>
      </c>
      <c r="C20" s="58" t="s">
        <v>166</v>
      </c>
      <c r="D20" s="127">
        <v>300000</v>
      </c>
      <c r="E20" s="58" t="s">
        <v>22</v>
      </c>
      <c r="F20" s="91" t="s">
        <v>49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21" customHeight="1">
      <c r="A21" s="142"/>
      <c r="B21" s="93" t="s">
        <v>125</v>
      </c>
      <c r="C21" s="58" t="s">
        <v>167</v>
      </c>
      <c r="D21" s="130"/>
      <c r="E21" s="58"/>
      <c r="F21" s="107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21" customHeight="1">
      <c r="A22" s="107"/>
      <c r="B22" s="58" t="s">
        <v>501</v>
      </c>
      <c r="C22" s="58" t="s">
        <v>168</v>
      </c>
      <c r="D22" s="127"/>
      <c r="E22" s="58"/>
      <c r="F22" s="107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18" ht="21" customHeight="1">
      <c r="A23" s="134"/>
      <c r="B23" s="108" t="s">
        <v>496</v>
      </c>
      <c r="C23" s="67" t="s">
        <v>126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1:18" ht="9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</row>
    <row r="25" spans="1:18" ht="21" customHeight="1" thickBot="1">
      <c r="A25" s="191" t="s">
        <v>36</v>
      </c>
      <c r="B25" s="196" t="s">
        <v>163</v>
      </c>
      <c r="C25" s="192"/>
      <c r="D25" s="197">
        <f>SUM(D14+D20)</f>
        <v>450000</v>
      </c>
      <c r="E25" s="193"/>
      <c r="F25" s="194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</row>
    <row r="26" spans="17:18" ht="21" customHeight="1" thickTop="1">
      <c r="Q26" s="540">
        <v>19</v>
      </c>
      <c r="R26" s="540"/>
    </row>
    <row r="27" ht="21" customHeight="1"/>
  </sheetData>
  <sheetProtection/>
  <mergeCells count="9">
    <mergeCell ref="Q26:R26"/>
    <mergeCell ref="N4:R4"/>
    <mergeCell ref="A7:R7"/>
    <mergeCell ref="A5:R5"/>
    <mergeCell ref="A6:R6"/>
    <mergeCell ref="A12:A13"/>
    <mergeCell ref="B12:B13"/>
    <mergeCell ref="G12:I12"/>
    <mergeCell ref="J12:R12"/>
  </mergeCells>
  <printOptions/>
  <pageMargins left="0.18" right="0.17" top="0.39" bottom="0.42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U7" sqref="U7"/>
    </sheetView>
  </sheetViews>
  <sheetFormatPr defaultColWidth="9.140625" defaultRowHeight="12.75"/>
  <cols>
    <col min="1" max="1" width="3.8515625" style="0" customWidth="1"/>
    <col min="2" max="2" width="33.140625" style="0" customWidth="1"/>
    <col min="3" max="3" width="22.28125" style="0" customWidth="1"/>
    <col min="4" max="4" width="10.28125" style="0" customWidth="1"/>
    <col min="5" max="5" width="15.00390625" style="0" customWidth="1"/>
    <col min="6" max="6" width="11.28125" style="0" customWidth="1"/>
    <col min="7" max="18" width="3.8515625" style="0" customWidth="1"/>
  </cols>
  <sheetData>
    <row r="1" spans="1:18" ht="21" customHeight="1">
      <c r="A1" s="471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</row>
    <row r="2" spans="1:18" ht="21" customHeight="1">
      <c r="A2" s="471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</row>
    <row r="3" spans="1:18" ht="21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</row>
    <row r="4" spans="1:18" ht="26.25">
      <c r="A4" s="472"/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542" t="s">
        <v>137</v>
      </c>
      <c r="O4" s="542"/>
      <c r="P4" s="542"/>
      <c r="Q4" s="542"/>
      <c r="R4" s="542"/>
    </row>
    <row r="5" spans="1:18" ht="21.75" customHeight="1">
      <c r="A5" s="543" t="s">
        <v>136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</row>
    <row r="6" spans="1:18" ht="21.75" customHeight="1">
      <c r="A6" s="543" t="s">
        <v>261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</row>
    <row r="7" spans="1:18" ht="21.75" customHeight="1">
      <c r="A7" s="543" t="s">
        <v>69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</row>
    <row r="8" spans="1:18" ht="21.75" customHeight="1">
      <c r="A8" s="473" t="s">
        <v>74</v>
      </c>
      <c r="B8" s="473"/>
      <c r="C8" s="473"/>
      <c r="D8" s="473"/>
      <c r="E8" s="474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</row>
    <row r="9" spans="1:18" ht="21.75" customHeight="1">
      <c r="A9" s="475" t="s">
        <v>59</v>
      </c>
      <c r="B9" s="473" t="s">
        <v>71</v>
      </c>
      <c r="C9" s="473"/>
      <c r="D9" s="473"/>
      <c r="E9" s="474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</row>
    <row r="10" spans="1:18" ht="20.25" customHeight="1">
      <c r="A10" s="527" t="s">
        <v>17</v>
      </c>
      <c r="B10" s="522" t="s">
        <v>138</v>
      </c>
      <c r="C10" s="271" t="s">
        <v>139</v>
      </c>
      <c r="D10" s="273" t="s">
        <v>2</v>
      </c>
      <c r="E10" s="271" t="s">
        <v>18</v>
      </c>
      <c r="F10" s="271" t="s">
        <v>11</v>
      </c>
      <c r="G10" s="545" t="s">
        <v>280</v>
      </c>
      <c r="H10" s="546"/>
      <c r="I10" s="547"/>
      <c r="J10" s="545" t="s">
        <v>281</v>
      </c>
      <c r="K10" s="546"/>
      <c r="L10" s="546"/>
      <c r="M10" s="546"/>
      <c r="N10" s="546"/>
      <c r="O10" s="546"/>
      <c r="P10" s="546"/>
      <c r="Q10" s="546"/>
      <c r="R10" s="547"/>
    </row>
    <row r="11" spans="1:18" ht="20.25" customHeight="1">
      <c r="A11" s="528"/>
      <c r="B11" s="523"/>
      <c r="C11" s="276" t="s">
        <v>140</v>
      </c>
      <c r="D11" s="275" t="s">
        <v>141</v>
      </c>
      <c r="E11" s="276" t="s">
        <v>3</v>
      </c>
      <c r="F11" s="402" t="s">
        <v>135</v>
      </c>
      <c r="G11" s="277" t="s">
        <v>4</v>
      </c>
      <c r="H11" s="277" t="s">
        <v>5</v>
      </c>
      <c r="I11" s="277" t="s">
        <v>6</v>
      </c>
      <c r="J11" s="277" t="s">
        <v>7</v>
      </c>
      <c r="K11" s="277" t="s">
        <v>8</v>
      </c>
      <c r="L11" s="277" t="s">
        <v>9</v>
      </c>
      <c r="M11" s="277" t="s">
        <v>10</v>
      </c>
      <c r="N11" s="277" t="s">
        <v>12</v>
      </c>
      <c r="O11" s="277" t="s">
        <v>13</v>
      </c>
      <c r="P11" s="277" t="s">
        <v>15</v>
      </c>
      <c r="Q11" s="277" t="s">
        <v>14</v>
      </c>
      <c r="R11" s="277" t="s">
        <v>42</v>
      </c>
    </row>
    <row r="12" spans="1:18" ht="20.25" customHeight="1">
      <c r="A12" s="476">
        <v>1</v>
      </c>
      <c r="B12" s="477" t="s">
        <v>402</v>
      </c>
      <c r="C12" s="478" t="s">
        <v>440</v>
      </c>
      <c r="D12" s="479">
        <v>50000</v>
      </c>
      <c r="E12" s="480" t="s">
        <v>22</v>
      </c>
      <c r="F12" s="331" t="s">
        <v>381</v>
      </c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</row>
    <row r="13" spans="1:18" ht="20.25" customHeight="1">
      <c r="A13" s="482"/>
      <c r="B13" s="451" t="s">
        <v>403</v>
      </c>
      <c r="C13" s="483" t="s">
        <v>656</v>
      </c>
      <c r="D13" s="484"/>
      <c r="E13" s="457" t="s">
        <v>408</v>
      </c>
      <c r="F13" s="167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</row>
    <row r="14" spans="1:18" ht="20.25" customHeight="1">
      <c r="A14" s="457"/>
      <c r="B14" s="451" t="s">
        <v>406</v>
      </c>
      <c r="C14" s="485" t="s">
        <v>657</v>
      </c>
      <c r="D14" s="172"/>
      <c r="E14" s="457" t="s">
        <v>409</v>
      </c>
      <c r="F14" s="448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</row>
    <row r="15" spans="1:18" ht="20.25" customHeight="1">
      <c r="A15" s="457"/>
      <c r="B15" s="454"/>
      <c r="C15" s="485" t="s">
        <v>658</v>
      </c>
      <c r="D15" s="172"/>
      <c r="E15" s="453"/>
      <c r="F15" s="448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</row>
    <row r="16" spans="1:18" ht="20.25" customHeight="1">
      <c r="A16" s="332"/>
      <c r="B16" s="486"/>
      <c r="C16" s="487" t="s">
        <v>659</v>
      </c>
      <c r="D16" s="488"/>
      <c r="E16" s="489"/>
      <c r="F16" s="490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</row>
    <row r="17" spans="1:18" ht="20.25" customHeight="1">
      <c r="A17" s="492">
        <v>2</v>
      </c>
      <c r="B17" s="451" t="s">
        <v>502</v>
      </c>
      <c r="C17" s="451" t="s">
        <v>73</v>
      </c>
      <c r="D17" s="460">
        <v>15000</v>
      </c>
      <c r="E17" s="451" t="s">
        <v>77</v>
      </c>
      <c r="F17" s="457" t="s">
        <v>21</v>
      </c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</row>
    <row r="18" spans="1:18" ht="20.25" customHeight="1">
      <c r="A18" s="492"/>
      <c r="B18" s="454" t="s">
        <v>660</v>
      </c>
      <c r="C18" s="451" t="s">
        <v>75</v>
      </c>
      <c r="D18" s="493"/>
      <c r="E18" s="451" t="s">
        <v>78</v>
      </c>
      <c r="F18" s="457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</row>
    <row r="19" spans="1:18" ht="20.25" customHeight="1">
      <c r="A19" s="492"/>
      <c r="B19" s="451" t="s">
        <v>503</v>
      </c>
      <c r="C19" s="451" t="s">
        <v>76</v>
      </c>
      <c r="D19" s="460"/>
      <c r="E19" s="451"/>
      <c r="F19" s="457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</row>
    <row r="20" spans="1:18" ht="20.25" customHeight="1">
      <c r="A20" s="482"/>
      <c r="B20" s="451" t="s">
        <v>435</v>
      </c>
      <c r="C20" s="451"/>
      <c r="D20" s="494"/>
      <c r="E20" s="451"/>
      <c r="F20" s="495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</row>
    <row r="21" spans="1:18" ht="20.25" customHeight="1">
      <c r="A21" s="457"/>
      <c r="B21" s="452" t="s">
        <v>506</v>
      </c>
      <c r="C21" s="451"/>
      <c r="D21" s="494"/>
      <c r="E21" s="496"/>
      <c r="F21" s="495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</row>
    <row r="22" spans="1:18" ht="20.25" customHeight="1">
      <c r="A22" s="476">
        <v>3</v>
      </c>
      <c r="B22" s="480" t="s">
        <v>437</v>
      </c>
      <c r="C22" s="480" t="s">
        <v>73</v>
      </c>
      <c r="D22" s="497">
        <v>15000</v>
      </c>
      <c r="E22" s="480" t="s">
        <v>77</v>
      </c>
      <c r="F22" s="331" t="s">
        <v>21</v>
      </c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</row>
    <row r="23" spans="1:18" ht="20.25" customHeight="1">
      <c r="A23" s="482"/>
      <c r="B23" s="451" t="s">
        <v>503</v>
      </c>
      <c r="C23" s="451" t="s">
        <v>75</v>
      </c>
      <c r="D23" s="493"/>
      <c r="E23" s="451" t="s">
        <v>80</v>
      </c>
      <c r="F23" s="457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</row>
    <row r="24" spans="1:18" ht="20.25" customHeight="1">
      <c r="A24" s="457"/>
      <c r="B24" s="451" t="s">
        <v>504</v>
      </c>
      <c r="C24" s="451" t="s">
        <v>79</v>
      </c>
      <c r="D24" s="460"/>
      <c r="E24" s="451"/>
      <c r="F24" s="457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</row>
    <row r="25" spans="1:18" ht="20.25" customHeight="1">
      <c r="A25" s="457"/>
      <c r="B25" s="452" t="s">
        <v>505</v>
      </c>
      <c r="C25" s="451"/>
      <c r="D25" s="460"/>
      <c r="E25" s="451"/>
      <c r="F25" s="457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</row>
    <row r="26" spans="1:18" ht="21" customHeight="1">
      <c r="A26" s="498"/>
      <c r="B26" s="499"/>
      <c r="C26" s="500"/>
      <c r="D26" s="501"/>
      <c r="E26" s="502"/>
      <c r="F26" s="498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</row>
    <row r="27" spans="1:18" ht="21" customHeight="1">
      <c r="A27" s="73"/>
      <c r="B27" s="110"/>
      <c r="C27" s="61"/>
      <c r="D27" s="128"/>
      <c r="E27" s="129"/>
      <c r="F27" s="73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18" ht="21" customHeight="1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544">
        <v>21</v>
      </c>
      <c r="R28" s="544"/>
    </row>
    <row r="29" spans="1:18" ht="21" customHeigh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237"/>
      <c r="R29" s="237"/>
    </row>
    <row r="30" spans="1:18" ht="21" customHeight="1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237"/>
      <c r="R30" s="237"/>
    </row>
    <row r="31" spans="1:18" ht="21.75" customHeight="1">
      <c r="A31" s="527" t="s">
        <v>17</v>
      </c>
      <c r="B31" s="522" t="s">
        <v>138</v>
      </c>
      <c r="C31" s="272" t="s">
        <v>139</v>
      </c>
      <c r="D31" s="273" t="s">
        <v>2</v>
      </c>
      <c r="E31" s="271" t="s">
        <v>18</v>
      </c>
      <c r="F31" s="272" t="s">
        <v>11</v>
      </c>
      <c r="G31" s="524" t="s">
        <v>280</v>
      </c>
      <c r="H31" s="525"/>
      <c r="I31" s="526"/>
      <c r="J31" s="524" t="s">
        <v>281</v>
      </c>
      <c r="K31" s="525"/>
      <c r="L31" s="525"/>
      <c r="M31" s="525"/>
      <c r="N31" s="525"/>
      <c r="O31" s="525"/>
      <c r="P31" s="525"/>
      <c r="Q31" s="525"/>
      <c r="R31" s="526"/>
    </row>
    <row r="32" spans="1:18" ht="24">
      <c r="A32" s="528"/>
      <c r="B32" s="523"/>
      <c r="C32" s="274" t="s">
        <v>140</v>
      </c>
      <c r="D32" s="275" t="s">
        <v>141</v>
      </c>
      <c r="E32" s="276" t="s">
        <v>3</v>
      </c>
      <c r="F32" s="401" t="s">
        <v>135</v>
      </c>
      <c r="G32" s="277" t="s">
        <v>4</v>
      </c>
      <c r="H32" s="277" t="s">
        <v>5</v>
      </c>
      <c r="I32" s="277" t="s">
        <v>6</v>
      </c>
      <c r="J32" s="277" t="s">
        <v>7</v>
      </c>
      <c r="K32" s="277" t="s">
        <v>8</v>
      </c>
      <c r="L32" s="277" t="s">
        <v>9</v>
      </c>
      <c r="M32" s="277" t="s">
        <v>10</v>
      </c>
      <c r="N32" s="277" t="s">
        <v>12</v>
      </c>
      <c r="O32" s="277" t="s">
        <v>13</v>
      </c>
      <c r="P32" s="277" t="s">
        <v>15</v>
      </c>
      <c r="Q32" s="277" t="s">
        <v>14</v>
      </c>
      <c r="R32" s="277" t="s">
        <v>42</v>
      </c>
    </row>
    <row r="33" spans="1:18" ht="21.75">
      <c r="A33" s="114">
        <v>4</v>
      </c>
      <c r="B33" s="58" t="s">
        <v>212</v>
      </c>
      <c r="C33" s="58" t="s">
        <v>73</v>
      </c>
      <c r="D33" s="127">
        <v>15000</v>
      </c>
      <c r="E33" s="58" t="s">
        <v>77</v>
      </c>
      <c r="F33" s="107" t="s">
        <v>21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1:18" ht="21.75">
      <c r="A34" s="142"/>
      <c r="B34" s="93" t="s">
        <v>507</v>
      </c>
      <c r="C34" s="58" t="s">
        <v>75</v>
      </c>
      <c r="D34" s="130"/>
      <c r="E34" s="58" t="s">
        <v>149</v>
      </c>
      <c r="F34" s="107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18" ht="21.75">
      <c r="A35" s="107"/>
      <c r="B35" s="58" t="s">
        <v>503</v>
      </c>
      <c r="C35" s="58" t="s">
        <v>148</v>
      </c>
      <c r="D35" s="127"/>
      <c r="E35" s="58" t="s">
        <v>54</v>
      </c>
      <c r="F35" s="107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1:18" ht="21.75">
      <c r="A36" s="107"/>
      <c r="B36" s="58" t="s">
        <v>508</v>
      </c>
      <c r="C36" s="58" t="s">
        <v>54</v>
      </c>
      <c r="D36" s="143"/>
      <c r="E36" s="133"/>
      <c r="F36" s="119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</row>
    <row r="37" spans="1:18" ht="21.75">
      <c r="A37" s="107"/>
      <c r="B37" s="108" t="s">
        <v>506</v>
      </c>
      <c r="C37" s="58"/>
      <c r="D37" s="127"/>
      <c r="E37" s="133"/>
      <c r="F37" s="107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21.75">
      <c r="A38" s="114">
        <v>5</v>
      </c>
      <c r="B38" s="58" t="s">
        <v>436</v>
      </c>
      <c r="C38" s="58" t="s">
        <v>73</v>
      </c>
      <c r="D38" s="127">
        <v>15000</v>
      </c>
      <c r="E38" s="58" t="s">
        <v>77</v>
      </c>
      <c r="F38" s="107" t="s">
        <v>21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1:18" ht="21.75">
      <c r="A39" s="114"/>
      <c r="B39" s="58" t="s">
        <v>503</v>
      </c>
      <c r="C39" s="58" t="s">
        <v>75</v>
      </c>
      <c r="D39" s="130"/>
      <c r="E39" s="58" t="s">
        <v>170</v>
      </c>
      <c r="F39" s="10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1:18" ht="21.75">
      <c r="A40" s="107"/>
      <c r="B40" s="58" t="s">
        <v>509</v>
      </c>
      <c r="C40" s="58" t="s">
        <v>81</v>
      </c>
      <c r="D40" s="127"/>
      <c r="E40" s="58" t="s">
        <v>54</v>
      </c>
      <c r="F40" s="10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1:18" ht="21.75">
      <c r="A41" s="107"/>
      <c r="B41" s="108" t="s">
        <v>506</v>
      </c>
      <c r="C41" s="58" t="s">
        <v>54</v>
      </c>
      <c r="D41" s="143"/>
      <c r="E41" s="133"/>
      <c r="F41" s="119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ht="24" thickBot="1">
      <c r="A42" s="191" t="s">
        <v>36</v>
      </c>
      <c r="B42" s="196" t="s">
        <v>204</v>
      </c>
      <c r="C42" s="192"/>
      <c r="D42" s="197">
        <f>SUM(D12+D17+D22+D33+D38)</f>
        <v>110000</v>
      </c>
      <c r="E42" s="193"/>
      <c r="F42" s="194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</row>
    <row r="43" spans="1:18" ht="22.5" thickTop="1">
      <c r="A43" s="163"/>
      <c r="B43" s="137"/>
      <c r="C43" s="103"/>
      <c r="D43" s="164"/>
      <c r="E43" s="103"/>
      <c r="F43" s="159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</row>
    <row r="44" spans="1:18" ht="21.75">
      <c r="A44" s="159"/>
      <c r="B44" s="137"/>
      <c r="C44" s="103"/>
      <c r="D44" s="164"/>
      <c r="E44" s="103"/>
      <c r="F44" s="159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</row>
    <row r="45" spans="1:18" ht="21.75">
      <c r="A45" s="159"/>
      <c r="B45" s="103"/>
      <c r="C45" s="137"/>
      <c r="D45" s="164"/>
      <c r="E45" s="103"/>
      <c r="F45" s="159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1:18" ht="21.75">
      <c r="A46" s="159"/>
      <c r="B46" s="103"/>
      <c r="C46" s="103"/>
      <c r="D46" s="165"/>
      <c r="E46" s="103"/>
      <c r="F46" s="159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</row>
    <row r="47" spans="1:18" ht="21.75">
      <c r="A47" s="74"/>
      <c r="B47" s="74"/>
      <c r="C47" s="61"/>
      <c r="D47" s="125"/>
      <c r="E47" s="61"/>
      <c r="F47" s="73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1:18" ht="21.75">
      <c r="A48" s="148"/>
      <c r="B48" s="74"/>
      <c r="C48" s="61"/>
      <c r="D48" s="150"/>
      <c r="E48" s="61"/>
      <c r="F48" s="73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1:18" ht="21.75">
      <c r="A49" s="73"/>
      <c r="B49" s="74"/>
      <c r="C49" s="61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1:18" ht="21.75">
      <c r="A50" s="74"/>
      <c r="B50" s="61"/>
      <c r="C50" s="61"/>
      <c r="D50" s="166"/>
      <c r="E50" s="74"/>
      <c r="F50" s="74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</row>
    <row r="51" spans="1:18" ht="21.75">
      <c r="A51" s="167"/>
      <c r="B51" s="61"/>
      <c r="C51" s="168"/>
      <c r="D51" s="169"/>
      <c r="E51" s="168"/>
      <c r="F51" s="170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</row>
    <row r="52" spans="1:18" ht="21.75">
      <c r="A52" s="74"/>
      <c r="B52" s="74"/>
      <c r="C52" s="74"/>
      <c r="D52" s="74"/>
      <c r="E52" s="171"/>
      <c r="F52" s="74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</row>
    <row r="53" spans="1:18" ht="21.75">
      <c r="A53" s="172"/>
      <c r="B53" s="74"/>
      <c r="C53" s="74"/>
      <c r="D53" s="74"/>
      <c r="E53" s="171"/>
      <c r="F53" s="74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</row>
    <row r="54" spans="1:18" ht="21.75">
      <c r="A54" s="73"/>
      <c r="B54" s="74"/>
      <c r="C54" s="140"/>
      <c r="D54" s="128"/>
      <c r="E54" s="129"/>
      <c r="F54" s="73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1:18" ht="21.75">
      <c r="A55" s="73"/>
      <c r="B55" s="74"/>
      <c r="C55" s="140"/>
      <c r="D55" s="128"/>
      <c r="E55" s="129"/>
      <c r="F55" s="73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1:18" ht="21">
      <c r="A56" s="94"/>
      <c r="B56" s="106"/>
      <c r="C56" s="84"/>
      <c r="D56" s="123">
        <f>SUM(D19:D48)</f>
        <v>155000</v>
      </c>
      <c r="E56" s="122"/>
      <c r="F56" s="94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</row>
    <row r="57" spans="1:18" ht="21">
      <c r="A57" s="94"/>
      <c r="B57" s="106"/>
      <c r="C57" s="84"/>
      <c r="D57" s="174"/>
      <c r="E57" s="122"/>
      <c r="F57" s="94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</row>
    <row r="58" spans="1:18" ht="21">
      <c r="A58" s="94"/>
      <c r="B58" s="106"/>
      <c r="C58" s="84"/>
      <c r="D58" s="174"/>
      <c r="E58" s="122"/>
      <c r="F58" s="94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</row>
    <row r="59" spans="1:18" ht="21">
      <c r="A59" s="94"/>
      <c r="B59" s="106"/>
      <c r="C59" s="84"/>
      <c r="D59" s="123">
        <f>SUM(D24+D43+D47+D48)</f>
        <v>0</v>
      </c>
      <c r="E59" s="122"/>
      <c r="F59" s="94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544">
        <v>22</v>
      </c>
      <c r="R59" s="544"/>
    </row>
  </sheetData>
  <sheetProtection/>
  <mergeCells count="14">
    <mergeCell ref="Q59:R59"/>
    <mergeCell ref="A5:R5"/>
    <mergeCell ref="A6:R6"/>
    <mergeCell ref="A10:A11"/>
    <mergeCell ref="B10:B11"/>
    <mergeCell ref="G10:I10"/>
    <mergeCell ref="J10:R10"/>
    <mergeCell ref="Q28:R28"/>
    <mergeCell ref="N4:R4"/>
    <mergeCell ref="A7:R7"/>
    <mergeCell ref="A31:A32"/>
    <mergeCell ref="B31:B32"/>
    <mergeCell ref="G31:I31"/>
    <mergeCell ref="J31:R31"/>
  </mergeCells>
  <printOptions/>
  <pageMargins left="0.18" right="0.17" top="0.4" bottom="0.39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2020-11-16T08:22:26Z</cp:lastPrinted>
  <dcterms:created xsi:type="dcterms:W3CDTF">2002-01-02T00:51:08Z</dcterms:created>
  <dcterms:modified xsi:type="dcterms:W3CDTF">2021-02-15T07:25:06Z</dcterms:modified>
  <cp:category/>
  <cp:version/>
  <cp:contentType/>
  <cp:contentStatus/>
</cp:coreProperties>
</file>